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4000" windowHeight="9465"/>
  </bookViews>
  <sheets>
    <sheet name="TROŠKOVNIK UKUPNI" sheetId="2" r:id="rId1"/>
  </sheets>
  <definedNames>
    <definedName name="_xlnm.Print_Area" localSheetId="0">'TROŠKOVNIK UKUPNI'!$A$1:$G$229</definedName>
  </definedNames>
  <calcPr calcId="145621"/>
</workbook>
</file>

<file path=xl/calcChain.xml><?xml version="1.0" encoding="utf-8"?>
<calcChain xmlns="http://schemas.openxmlformats.org/spreadsheetml/2006/main">
  <c r="G186" i="2" l="1"/>
  <c r="G182" i="2"/>
  <c r="G165" i="2"/>
  <c r="G168" i="2"/>
  <c r="G171" i="2"/>
  <c r="G174" i="2"/>
  <c r="G150" i="2"/>
  <c r="G135" i="2"/>
  <c r="G118" i="2"/>
  <c r="G90" i="2"/>
  <c r="G93" i="2"/>
  <c r="G97" i="2"/>
  <c r="G100" i="2"/>
  <c r="G103" i="2"/>
  <c r="G110" i="2"/>
  <c r="G87" i="2"/>
  <c r="G69" i="2"/>
  <c r="G72" i="2"/>
  <c r="G76" i="2"/>
  <c r="G80" i="2"/>
  <c r="G66" i="2"/>
  <c r="G54" i="2"/>
  <c r="G57" i="2"/>
  <c r="G60" i="2"/>
  <c r="G51" i="2"/>
  <c r="G21" i="2"/>
  <c r="G28" i="2"/>
  <c r="G31" i="2"/>
  <c r="G34" i="2"/>
  <c r="G37" i="2"/>
  <c r="G41" i="2"/>
  <c r="G44" i="2"/>
  <c r="G17" i="2"/>
  <c r="G132" i="2"/>
  <c r="G162" i="2"/>
  <c r="G157" i="2"/>
  <c r="G149" i="2"/>
  <c r="G143" i="2"/>
  <c r="G142" i="2"/>
  <c r="G129" i="2"/>
  <c r="G124" i="2"/>
  <c r="G190" i="2"/>
  <c r="G210" i="2"/>
  <c r="G177" i="2"/>
  <c r="G209" i="2"/>
  <c r="G62" i="2"/>
  <c r="G206" i="2"/>
  <c r="G113" i="2"/>
  <c r="G208" i="2"/>
  <c r="G82" i="2"/>
  <c r="G207" i="2"/>
  <c r="G47" i="2"/>
  <c r="G205" i="2"/>
  <c r="G212" i="2"/>
  <c r="G213" i="2"/>
  <c r="G214" i="2"/>
</calcChain>
</file>

<file path=xl/sharedStrings.xml><?xml version="1.0" encoding="utf-8"?>
<sst xmlns="http://schemas.openxmlformats.org/spreadsheetml/2006/main" count="212" uniqueCount="136">
  <si>
    <t>Slivnici se izvode prema tlocrtnoj i visinskoj dispoziciji naznačenoj u projektu.                                                  Betonske cijevi moraju biti atestirane a njihovu uporabu odobrava nadzorni inženjer.                                                   Slivnici se izvode kao vodonepropusni.</t>
  </si>
  <si>
    <t xml:space="preserve">Stavka obuhvaća i izradu spoja vodolovnog grla na reviziono okno uključujući iskop, polaganje cijevi. potreban rad i materijal.       </t>
  </si>
  <si>
    <t>m2</t>
  </si>
  <si>
    <t>Uređenje posteljice u usjecima, nasipima i zasjecima. Rad obuhvaća uređenje posteljice u usjecima, nasipima i zasjecima tj. grubo i fino planiranje materijala i nabijanje do tražene zbijenosti.            Posteljicu treba izraditi prema kotama iz projekta.   Nasuti materijal za posteljicu ili materijal u iskopu mora se odmah sabiti.                                                            Ako je već sabijena posteljica duže vremena izložena vremenskim nepogodama ili oštećenjima, izvođač je dužan da je prije nastavka radova dovede u stanje zahtjevano projektom.                                             Tražena zbijenost po standardnom Proktorovom postupku iznosi 100%, odnosno modul stišljivosti mjeren kružnom pločom promjera 30 cm iznosi 35 Mn/m2 za nasip od mješanog materijala (OTU 2.10.)  Obračun se vrši po m2 uređene posteljice.</t>
  </si>
  <si>
    <t>Obračunava se po m3 iskopa u sraslom stanju prema mjerama iz projekta, a u cijeni su uključeni i svi eventualni pomoćni radovi (oplata, crpljenja, vertikalni prijenosi, privremeno odlaganje i sl.), poravnanje dna, eventualno potrebna mjestimična sanacija dna iskopa, utovar u prijevozno sredstvo viška materijala te odvoz na deponiju udaljenosti do 15 km sa čišćenjem terena u pojasu rova, razupiranje rova u fazi iskopa, izrade podložnog sloja i postave kanalizacije te zatrpavanja. Dodatno se obračunava iskop na mjestima spojeva, revizionih okna i slivnika prema mjerama iz projekta.</t>
  </si>
  <si>
    <t xml:space="preserve">Stavka sadržava iskop, utovar i odvoz viška materijala, izradu temeljne ploče od betona C16/20, nabavu, dopremu i ugradnju betonskih cijevi duljine 2,0 m, izradu jednostrane oplate, nabavu dopremu i ugradnju vodonepropusnog betona C16/20 XC2 za oblogu, nabavu dopremu i ugradnju slivničkih rešetki 250 kN, te sav ostali rad i materijal za potpuno izvršenje rada.       </t>
  </si>
  <si>
    <t>1.1.</t>
  </si>
  <si>
    <t>Dobava i postava PHD cijevi DN 250, SN 8 za oborinsku odvodnju.Cijevi se polažu na uvaljanu pješčanu posteljicu 0-4 mm, te zasipavaju pijeskom 20 cm iznad tjemena cijevi.</t>
  </si>
  <si>
    <t xml:space="preserve">Vertikalna signalizacija.                                                               Rad obuhvaća nabavu i ugradnju prometnih znakova na pocinčane stupove prema prometnoj situaciji.                                        Znakovi se ugrađuju u betonski temelj C12/15 XC1.                                 U cijenu je uključena nabava, doprema, montaža poc.stupova,znakova,spojnog pribora te sav ostali rad i materijal za pravilno izvršenje rada.     Radove izvesti prema OTU VI 9-01.                              Obračun po komadu izrađenog i postavljenog znaka.  </t>
  </si>
  <si>
    <t xml:space="preserve">Izvedba, kontrola kakvoće i obračun prema Općim tehničkim uvjetima za radove na cestama, IGH 2001. (OTU), 1 i 2.. Poglavlje; odredba 2-05. i 3-04.1. </t>
  </si>
  <si>
    <t>Zatrpavanje rova nakon izrade oborinske kanalizacije</t>
  </si>
  <si>
    <t xml:space="preserve">Dobava,razastiranje i nabijanje u slojevima tucanika 0-63mm nakon postave cijevi i pješčane posteljice u rov.Nakon razastiranja, planiranja i profiliranja vrši se sabijanje vibracijskim sredstvima do modula stišljivosti Ms &gt; 80 MN/ m2 na površini zasutog dijela rova. Ostalo u svemu prema OTU 5-01.                            </t>
  </si>
  <si>
    <t>5.</t>
  </si>
  <si>
    <t xml:space="preserve">TROŠKOVNIK </t>
  </si>
  <si>
    <t>mt</t>
  </si>
  <si>
    <t>OPĆE NAPOMENE UZ TROŠKOVNIK</t>
  </si>
  <si>
    <t>A)</t>
  </si>
  <si>
    <t>B)</t>
  </si>
  <si>
    <t>Obračun količina se  vrši prema dimenzijama i linijama iz projekta. Količine za svaku stavku rada, mjere se  u neto  iznosu u skladu  s OTU za radove na cestama.</t>
  </si>
  <si>
    <t>C)</t>
  </si>
  <si>
    <t>D)</t>
  </si>
  <si>
    <t xml:space="preserve"> U zoni zahvata gdje je projektom naznačeno postojanje instalacija izvođač je obvezan u prisustvu nadzornog inženjera izvršiti iskapnja radi utvrđivanja stvanog položaja i dubine i postojećih instalacija i energetskih kabela uključivo i zatrpavanje rova po utvrđivanju položaja instalacija. Navedeni radovi moraju biti uključeni u  jedinične cijene stavaka troškovnika i neće se posebno obračunavati.</t>
  </si>
  <si>
    <t>E)</t>
  </si>
  <si>
    <t>Izvoditelj  je dužan održavati gradilište za vrijeme izvođenja radova (održavanje zelenila, vertikalne i horizontalne signalizacije, odvodnje gradilišta i sve ostalo potrebno za sigurno odvijanje prometa)</t>
  </si>
  <si>
    <t>U svim stavkama koje uključuju odvoz viška materijala na odlagalište, jedinične cijene moraju uključivati sve  troškove i naknade za zbrinjavanje i deponiranje, uključujući obavezu izvođača da pronađe odlagalište.</t>
  </si>
  <si>
    <t>Dobava,dovoz i razastiranje kvalitetne zemlje sa humusom na mjestima predviđenim za zatravljenu površinu. Prosječana debljina sloja 30 cm. U stavku uključeno grubo i fino planiranje te sijanje-zatravljenje smjesom trave i sve faze do potpune gotovosti.</t>
  </si>
  <si>
    <t>Dobava i postava pješčane posteljice 10 cm ispod cijevi i 20 cm iznad tjemena cijevi</t>
  </si>
  <si>
    <r>
      <t>Obračun po 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>iskopanog materijala mjereno u sraslom stanju.</t>
    </r>
  </si>
  <si>
    <t>Obračun po komadu pravilno izvedenog slivnika.</t>
  </si>
  <si>
    <t>m3</t>
  </si>
  <si>
    <t>ODVODNJA - UKUPNO:</t>
  </si>
  <si>
    <t>6.</t>
  </si>
  <si>
    <t>7.</t>
  </si>
  <si>
    <r>
      <t>m</t>
    </r>
    <r>
      <rPr>
        <sz val="10"/>
        <rFont val="Arial"/>
        <charset val="238"/>
      </rPr>
      <t>'</t>
    </r>
  </si>
  <si>
    <t>3.</t>
  </si>
  <si>
    <t>UKUPNO ZEMLJANI RADOVI:</t>
  </si>
  <si>
    <t>UKUPNO PRIPREMNI RADOVI</t>
  </si>
  <si>
    <t>ZEMLJANI RADOVI</t>
  </si>
  <si>
    <t>2.</t>
  </si>
  <si>
    <t>2.1.</t>
  </si>
  <si>
    <t>4.</t>
  </si>
  <si>
    <t>ODVODNJA</t>
  </si>
  <si>
    <t>1.</t>
  </si>
  <si>
    <t>PRIPREMNI RADOVI</t>
  </si>
  <si>
    <r>
      <t>m</t>
    </r>
    <r>
      <rPr>
        <vertAlign val="superscript"/>
        <sz val="10"/>
        <rFont val="Arial"/>
        <family val="2"/>
        <charset val="238"/>
      </rPr>
      <t>2</t>
    </r>
  </si>
  <si>
    <t>kom</t>
  </si>
  <si>
    <r>
      <t>m</t>
    </r>
    <r>
      <rPr>
        <vertAlign val="superscript"/>
        <sz val="10"/>
        <rFont val="Arial"/>
        <family val="2"/>
        <charset val="238"/>
      </rPr>
      <t>3</t>
    </r>
  </si>
  <si>
    <t>KOLNIČKA KONSTRUKCIJA</t>
  </si>
  <si>
    <t>KOLNIČKA KONSTRUKCIJA UKUPNO:</t>
  </si>
  <si>
    <t>m</t>
  </si>
  <si>
    <t>PROMETNA OPREMA I SIGNALIZACIJA</t>
  </si>
  <si>
    <r>
      <t xml:space="preserve"> znakovi izričitih naredbi (</t>
    </r>
    <r>
      <rPr>
        <sz val="10"/>
        <rFont val="Arial"/>
        <charset val="238"/>
      </rPr>
      <t>Φ</t>
    </r>
    <r>
      <rPr>
        <sz val="10"/>
        <rFont val="Arial"/>
        <family val="2"/>
        <charset val="238"/>
      </rPr>
      <t xml:space="preserve"> 60cm)</t>
    </r>
  </si>
  <si>
    <t>PROMETNA OPREMA I SIGNALIZACIJA UKUPNO:</t>
  </si>
  <si>
    <t xml:space="preserve">REKAPITULACIJA </t>
  </si>
  <si>
    <t xml:space="preserve">ODVODNJA </t>
  </si>
  <si>
    <t>Nabava, doprema i postavljanje betonskih rubnjaka 15/25 cm C40/45 na betonsku podlogu C12/15 sa zalijevanjem spojnica cementnim mortom.                                    Na kolnim ulazima rubnjake postaviti polegnuto.                          Stavka obuhvaća sav rad i materijal.                                           Radove izvesti prema OTU 3-04.7.1.                                                 Obračun po m' ugrađenog rubnjaka.</t>
  </si>
  <si>
    <t>Lociranje i zaštita komunalnih instalacija i priključaka, kao što su zračni i podzemni vodovi električne energije, plinovodi, naftovodi, telefonski vodovi, toplovodi, vodovodi, kanalizacije i drugo. Izvoditelj je dužan prije početka radova u dogovoru s investitorom zatražiti lociranje i obilježavanje podzemnih instalacija (infrastrukture) od nadležnih tijela i ustanova.</t>
  </si>
  <si>
    <t>kpl</t>
  </si>
  <si>
    <t xml:space="preserve">Sva geodetska mjerenja kojima se podaci iz projekta prenose na teren ili s terena u projekte, za cijelo vrijeme građenja, odnosno do predaje radova investitoru.U stavku uključeno iskolčenje trase i svih objekata ( oborinskog kolektora,rev.okana,slivnika itd) te kontrola tlocrtnih i visinskih mjera i zadanih kota, održavanje iskolčenih točaka za cijelo vrijeme trajanja građenja , te kontrola visina i nagiba u skladu s OTU, za cijelo vrijeme građenja. </t>
  </si>
  <si>
    <t>Izvedba, kontrola kakvoće i obračun prema Općim tehničkim uvjetima za radove na cestama, IGH 2001. (OTU), 1. Poglavlje; odredba 1-02.1.</t>
  </si>
  <si>
    <t>Izrada i uređivanje bankina od kamenog materijala (O.T.U. 2-16.1) Rad obuhvaća naispavanje, razastiranje, te planiranje prema dimenzijama danim u projektu. Debljina zrnatog kamenog materijala iznosi 6 cm u zbijenom stanju. U ovaj rad su uključeni svi potrebni materijali, prijevozi i rad za potpunu izradu.Obračun se vrši po m2 izrađene i zbijene bankine.</t>
  </si>
  <si>
    <t xml:space="preserve">                                                    + PDV 25% </t>
  </si>
  <si>
    <t>SVEUKUPNO:</t>
  </si>
  <si>
    <t xml:space="preserve">                                    UKUPNO:</t>
  </si>
  <si>
    <t>Radovi iskolčenja  trase i objekata (sva geodetska mjerenja kojima se podaci iz projekata prenose na teren, iskolčenje objekata, profiliranje, obnavljanje i održavanje iskolčenih oznaka na terenu za svo vrijeme građenja, odnosno do predaje građevine Naručitelju) i izrada projekta izvedenog stanja  moraju biti uključeni u  jedinične cijene stavaka troškovnika ukoliko iste nisu navedene posebno u troškovniku.</t>
  </si>
  <si>
    <t xml:space="preserve">Iskop  u širokom otkopu bez obzira na kategoriju iskopa (O.T.U.2-02)  Stavka obuhvaća široke iskope predviđene projektom, utovar u prijevozno sredstvo i odvoz na odlagalište udaljeno do 15 km,odlaganje, te planiranje iskopanih i susjednih površina. Pri izradi iskopa treba provesti sve mjere sigurnosti pri radu i sva potrebna osiguranja postojećih objekata i komunikacija. Sve iskope treba urediti prema karakterističnim profilima, predviđenim kotama i predviđenim nagibima iz projekta, odnosno prema zahtjevu nadzornog inženjera. </t>
  </si>
  <si>
    <t>PRIPREMNI RADOVI I RUŠENJA</t>
  </si>
  <si>
    <t>Rušenje postojećih dotrajalih objekata i zidova.</t>
  </si>
  <si>
    <t xml:space="preserve">Dimenzije garaže 5,0 x 4,5m  visine 2,7m   </t>
  </si>
  <si>
    <t>Rušenje garaže zidane od opeke sa armirano-betonskim vertikalnim i horizontalnim serklažima te punom armirano-betonskom pločom debljine 12 cm, komplet sa betonskim temeljima</t>
  </si>
  <si>
    <t xml:space="preserve">Pažljiva  razgradnja okna bunara i betonske pokrovne ploče bunara izvedene na kamenom svodu bunara.Pri rušenju betonske ploče bunara koristiti alate i opremu koji ne uzrokuju dinamičke udare </t>
  </si>
  <si>
    <t>U stavku uključeno rušenje dotrajalih objekata i zidova sa utovarom i odvozom viška materijala na legalnu deponiju udaljenosti do 15 km.Prrije početka i za vrijeme trajanja radova na uklanjanju-rušenju objekata potrebno poštivati odredbe zakona o zaštiti na radu i pravila struke.Rušenje izvoditi pažljivo da ne dođe do oštećenja okolnih građevina i raslinja.</t>
  </si>
  <si>
    <t>3.1.</t>
  </si>
  <si>
    <t>3.2.</t>
  </si>
  <si>
    <t>3.3.</t>
  </si>
  <si>
    <t>Rušenje stabala promjera preko 30 cm</t>
  </si>
  <si>
    <t>U stavku uključeno pažljivo parcijalno rušenje debla i grana na pogodnu dužinu te utovar i odvoz</t>
  </si>
  <si>
    <t>Izrada nosivog sloja od mehanički stabiliziranog zrnatog kamenog materijala 0/63 mm (tucanika) prosječne debljine 30 cm za kolničku konstrukciju. Primjenjuje se kameni materijal koji zadovoljava granulometrijske uvjete.                                                                             Nakon razastiranja, planiranja i profiliranja vrši se sabijanje vibracijskim sredstvima do modula stišljivosti Ms &gt;80 MN/ m2.                                                      Ostalo u svemu prema OTU 5-01.                                          Obračun po m3 ugrađenog materijala u sabijenom stanju.</t>
  </si>
  <si>
    <t xml:space="preserve">Izrada i ugradnja asfaltne mješavine za nosive slojeve od bitumeniziranog materijala po vrućem postupku  za teško prometno opterećenje.Radovi obuhvaćaju nabavu materijala, proizvodnju mješavine, prijevoz do mjesta ugradnje, ugradnju i valjanje iste do potrebne zbijenosti.Obračun po metru kvadratnom  ugrađenog  sloja u uvaljanom stanju.                                                                                           Ostalo u svemu prema OTU 6-00.3.                                     Obračun se vrši po m2 gornje površine stvarno položenog i utvrđenog sloja.                                   </t>
  </si>
  <si>
    <t xml:space="preserve">Izrada i ugradnja asfaltne mješavine za kameni zastor na principu asfaltbetona - habajući sloj.Radovi obuhvaćaju, proizvodnju mješavine, prijevoz do mjesta ugradnje, prskanje podloge bitumenskom emulzijom prije ugradnje, ugradnju i valjanje asfaltne mješavine do potrebne zbijenosti.Obračun po metru kvadratnom  ugrađenog  sloja u uvaljanom stanju.                                                             Ostalo u svemu prema OTU 6-03.                        Obračun se vrši po m2 gornje površine stvarno položenog i utvrđenog sloja.                                    </t>
  </si>
  <si>
    <t>Habajući sloj AC 11 surf 50/70 debljine 4cm.</t>
  </si>
  <si>
    <t>Nosivi sloj  AC22 base  50/70  debljine 6 cm .</t>
  </si>
  <si>
    <t>Izrada podložnog sloja od betona C12/15 XC1.</t>
  </si>
  <si>
    <t>Na pripremljenu podlogu polaže se sloj betona                             C 12/15  debljine 5 cm.</t>
  </si>
  <si>
    <t>Stavka obuhvaća nabavu, dopremu, ugradnju i njegu betona kao i sav ostali rad i materijal.</t>
  </si>
  <si>
    <t>Obračun po m3 ugrađenog betona.</t>
  </si>
  <si>
    <t>Dobava i ugradnja čelika za armiranje betona.</t>
  </si>
  <si>
    <t>Obračunava se po kilogramu (kg) ugrađene armature prema specifikacijama iz projekta, a u cijeni je uključena dobava čelika za armiranje, sječenje i savijanje, razvrstavanje i čišćenje, doprema na gradilište, prijevozi i prijenosi, postava, polaganje, i vezivanje, uključivo sav rad i materijal potreban za dovršenje i postavu u projektirani položaj.</t>
  </si>
  <si>
    <t>Izvedba kontrola kakvoće i obračun prema Općim tehničkim uvjetima za radove na cestama IGH 2001</t>
  </si>
  <si>
    <t>Obračun po kg pravilno postavljene armature.</t>
  </si>
  <si>
    <t>Armaturna mreža B500A-B (MAG500/560)</t>
  </si>
  <si>
    <t>kg</t>
  </si>
  <si>
    <t>Čelik za armiranje rebrasti B500 (RA 400/500)</t>
  </si>
  <si>
    <t>Postavljanje drenažnih perforiranih cijevi i filterskog sloja od kamenog materijala 32mm.</t>
  </si>
  <si>
    <t xml:space="preserve">U cijenu je uključena dobava, doprema i ugradnja drenažnih perforiranih cijevi PEHD promjera fi 15 cm, spajanje u projektiranom nagibu i ispustom u teren te filterskog sloja debljine 30cm iznad cijevi  iz  kamenog materijala 32mm prema odredbama projekta i odobrenja nadzornog inženjera </t>
  </si>
  <si>
    <t>Izvedba, kontrola kakvoće i obračun prema OTU poglavlje 1. i 3., odredbe 3-03.3.</t>
  </si>
  <si>
    <t>Obračun po m pravilno postavljene drenaže.</t>
  </si>
  <si>
    <t>Izrada procjednica -barbakana.</t>
  </si>
  <si>
    <t>Izvedba procjednica (barbakana) od betonskih ili plastičnih cijevi fi 75 mm, na razmaku max. 2 m, s pažljivom ugradnjom za vrijeme betoniranja, kako bi ostale neoštećene i potpuno čiste.</t>
  </si>
  <si>
    <t>Procjednice se postavljaju u dva naizmjenična reda sa vertikalnim pomakom od 50 cm i horizontalnim pomakom od 200 cm.</t>
  </si>
  <si>
    <t>U cijenu je uključena nabava, doprema i ugradnja sa svim potrebnim radom i materijalom.</t>
  </si>
  <si>
    <t>Obračun po m postavljene procjednice.</t>
  </si>
  <si>
    <t>Obračun po m3 pravilno nasipanog materijala.</t>
  </si>
  <si>
    <t>Iskop u materijalu bez obzira na kategoriju za izvedbu sabirnog kanala sa linijskom rešetkom u pravilnom nagibu prema slivniku.                                                                               U cijenu ulazi iskop, prebacivanje, utovar iskopanog materijala u kamion, prijevoz i istovar na deponiju udaljenosti 15 km.                                                                  Radove izvesti prema OTU 4.3.1.                                               Obračun po m3 iskopanog materijala.</t>
  </si>
  <si>
    <t>Razgradnja -rušenje postojećih betonskih stepenica na pomoćnom ulazu u zgradu.  U stavku uključeno pažljivo rušenje betonskih stepenica zajedno sa ispunom ispod betonskog dijela i temeljima, utovar i odvoz materijala na legalnu deponiju. Rušenje izvesti pažljivo sa odgovarajućom opremom bez dinamičkih udara  da ne dođe do oštećenja postojećeg i ostalih okolnih objekata.</t>
  </si>
  <si>
    <t>ARMIRANO-BETONSKI ZID I STEPENICE</t>
  </si>
  <si>
    <t>U cijenu ove stavke uključeno je čišćenje i priprema  podloge, izrada potrebne oplate, nabava doprema i ugradnja betona prema tehničkim uvjetima i pravilima struke , vibrirranje, izravnanje do projektirane kote, zaštita i njega betona, kontrola kvalitete i zbijenosti betona, demontaža oplate, i sve radnje do potpune gotovosti.</t>
  </si>
  <si>
    <t>Dobava  i ugradnja betona u temelje i tijelo armiranobetonskog potpornog  zida te armiranobetonske temelje i zidove novih stepenica za ulaz betonom klase C30/37 izloženosti XF2, otpornost na smrzavanje MS28</t>
  </si>
  <si>
    <t>ARMIRANO-BETONSKI ZID I STEPENICE UKUPNO:</t>
  </si>
  <si>
    <t>Strojni iskop rova i kanala za oborinsku odvodnju , dubine do 1,5 m,  širine do 80 cm s eventualno potrebnim razupiranjem, bez obzira na kategoriju tla , u svemu prema nacrtima iz projekta.</t>
  </si>
  <si>
    <t>Podizanje / spuštanje postojećih ljevano željeznih poklopaca revizionih okana odnosno prilagođavanje novim kotama završnog sloja asfalta</t>
  </si>
  <si>
    <t>Strojni i ručni iskop trakastih temelja za potporni zid i stepenice , dubine do 0,8 m,  širine do 60 cm s eventualno potrebnim razupiranjem, bez obzira na kategoriju tla , u svemu prema nacrtima iz projekta.</t>
  </si>
  <si>
    <t>Zatrpavanje se vrši kamenim materijalom 0-64 uz potrebno sabijanje nakon što su radovi na izvedbi armirano-betonskog zida završeni.</t>
  </si>
  <si>
    <t>Zatrpavanje građevinske jame iza tijela potpornog zida nakon izvedbe filterskog sloja.</t>
  </si>
  <si>
    <t>Izrada  tipskog betonskog vodolovnog grla (slivnika) od betonskih ili PVC cijevi promjera 50 cm sa betonskim temeljem i slivničkom rešetkom 40x40 cm.</t>
  </si>
  <si>
    <t>Iskolčenje tlocrtnih i visinskih elemenata te geodetska kontrola za vrijeme građenja</t>
  </si>
  <si>
    <t xml:space="preserve">Dobava izrada i ugradnja ograde stepeništa i podesta od čeličnih pravokutnih profila sa rukohvatom. Ograda se sastoji od vertikalnih čeličnih kvadratnih profila 50x5 mm  na razmaku do 150 cm te drvenog hrastovog rukohvata učvršćenog na plosnatu traku i stupove.Ispuna je od profiliranih hrastovih dasaka širine 12 cm debljine 20 mm postavljeni na razmaku 15 cm.Svi metalni djelovi zaštićeni antikorozivnim premazom i završnim slojem boje.Drveni dijelovi zaštićeni lazurnom bojom. </t>
  </si>
  <si>
    <t>Betoniranje armiranobetonske ploče dim 3,0 x 3,0 m debljine 25 cm sa otvorom i ljevano željeznim poklopcem  iznad postojećeg bunara betonom klase C25/30 izloženosti XF2, otpornost na smrzavanje MS28. U stavku uključena izrada i montaža/demontaža potrebne oplate, potrebna skela i podupirači, dobava i ugradnja betona,ljevanoželjeznog poklopca sa okvirom nosivosti D400 i sve radnje do potpune gotovosti.</t>
  </si>
  <si>
    <t>Zidanje zida stepeništa debljine 20 cm betonskim blokovima u vapneno cementnom mortu u svemu prema dimenzijama iz projekta</t>
  </si>
  <si>
    <t>Pažljivo rušenje dotrajalog potpornog zida od betona i betonskih blokova i temlja te utovar i odvoz sveg materijala na  legalnu deponiju</t>
  </si>
  <si>
    <t>Nabava, doprema i postavljanje betonskih rubnjaka 8/20 cm C40/45 na betonsku podlogu C12/15 sa zalijevanjem spojnica cementnim mortom.                                    Na kolnim ulazima rubnjake postaviti polegnuto.                          Stavka obuhvaća sav rad i materijal.                                           Radove izvesti prema OTU 3-04.7.1.                                                 Obračun po m' ugrađenog rubnjaka.</t>
  </si>
  <si>
    <t>Filterski sloj-drenaža</t>
  </si>
  <si>
    <t>Puna crta širine 10 cm</t>
  </si>
  <si>
    <t xml:space="preserve">Horizontalna signalizacija                                       Izrada pune bijele i žute linije.                                        Rad obuhvaća nabavu materijala i izradu linija prema nacrtima prometnog rješenja.                                  Radove izvesti prema OTU VI 9-02.                                Bojanje bijelom bojom:                                          </t>
  </si>
  <si>
    <t>Betoniranje kanala  za oborinsku odvodnju betonom klase C30/37 izloženosti XF2, otpornost na smrzavanje MS28 sa linijskom rešetkom ispred ulaza garaža u pravilnom nagibu. Presjek kanala- širina 30 cm  promjenjive visine 15-35 cm sa spojem u vodolovno grlo-slivnik svetlog otvora 30x30 cm dubime 70 cm.Debljina stjenki slivnika i dna kanala 15 cm. U cijenu uključen sav potreban materijal, beton, armatura, oplata, ljevanoželjezna linijska rešetka nosivosti 250 kn sa okvirom i sve radnje do potpune gotovosti.</t>
  </si>
  <si>
    <t>Betoniranje armiranobetonske ploče podesta i kose ploče stepenica  zajedno sa stepenicama i serklažima betonom klase C30/37 izloženosti XF2, otpornost na smrzavanje MS28. U stavku uključena izrada i montaža/demontaža potrebne oplate, potrebna skela i podupirači, dobava i ugradnja betona i sve radnje do potpune gotovosti.</t>
  </si>
  <si>
    <t>Žbukanje grubom i finom produžnom žbukom zidova stepenica i dijela sokla objekta  uz predhodni nabačaj cementnog šprica</t>
  </si>
  <si>
    <t>Izvedba završnog sloja od teraplasta na zidovima stepenica i soklu objekta u boji i teksturi koju odredi naručitelj. U cijenu uključena priprema i čišćenje podloge, impregnacija kompletne površine u svemu prema uputi proizvođača i pravilima struke</t>
  </si>
  <si>
    <t>3.4.</t>
  </si>
  <si>
    <t>3.5.</t>
  </si>
  <si>
    <t>8.</t>
  </si>
  <si>
    <t>9.</t>
  </si>
  <si>
    <t>10.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</si>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</sst>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justify" vertical="top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4" fontId="5" fillId="0" borderId="0" xfId="0" applyNumberFormat="1" applyFont="1" applyAlignment="1"/>
    <xf numFmtId="0" fontId="12" fillId="0" borderId="0" xfId="0" applyFont="1" applyAlignment="1">
      <alignment horizontal="justify" vertical="top"/>
    </xf>
    <xf numFmtId="0" fontId="5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1" fillId="0" borderId="0" xfId="0" applyNumberFormat="1" applyFont="1" applyBorder="1" applyAlignment="1">
      <alignment horizontal="justify" vertical="top"/>
    </xf>
    <xf numFmtId="0" fontId="5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4" fontId="5" fillId="0" borderId="0" xfId="0" applyNumberFormat="1" applyFont="1"/>
    <xf numFmtId="0" fontId="13" fillId="0" borderId="3" xfId="0" applyFont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 shrinkToFit="1"/>
    </xf>
    <xf numFmtId="0" fontId="9" fillId="0" borderId="0" xfId="0" applyFont="1"/>
    <xf numFmtId="4" fontId="9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0" fontId="9" fillId="0" borderId="5" xfId="0" applyFont="1" applyBorder="1"/>
    <xf numFmtId="0" fontId="10" fillId="0" borderId="5" xfId="0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49" fontId="1" fillId="0" borderId="0" xfId="1" applyNumberFormat="1" applyAlignment="1">
      <alignment vertical="top" wrapText="1"/>
    </xf>
    <xf numFmtId="4" fontId="10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 vertical="top" wrapText="1"/>
    </xf>
    <xf numFmtId="4" fontId="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6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right"/>
    </xf>
    <xf numFmtId="0" fontId="5" fillId="0" borderId="0" xfId="0" applyFont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4" fontId="10" fillId="0" borderId="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16" fontId="4" fillId="0" borderId="0" xfId="0" applyNumberFormat="1" applyFont="1" applyAlignment="1">
      <alignment horizontal="right" vertical="top"/>
    </xf>
    <xf numFmtId="0" fontId="7" fillId="0" borderId="6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6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3" fillId="0" borderId="3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tabSelected="1" view="pageBreakPreview" topLeftCell="A109" zoomScaleNormal="100" zoomScaleSheetLayoutView="100" workbookViewId="0">
      <selection activeCell="F186" sqref="F186"/>
    </sheetView>
  </sheetViews>
  <sheetFormatPr defaultRowHeight="12.75" x14ac:dyDescent="0.2"/>
  <cols>
    <col min="1" max="1" width="6.140625" style="121" customWidth="1"/>
    <col min="2" max="2" width="3.85546875" style="58" bestFit="1" customWidth="1"/>
    <col min="3" max="3" width="44.85546875" style="83" customWidth="1"/>
    <col min="4" max="4" width="6.5703125" style="58" customWidth="1"/>
    <col min="5" max="5" width="10" style="6" customWidth="1"/>
    <col min="6" max="6" width="9.5703125" style="6" customWidth="1"/>
    <col min="7" max="7" width="14.7109375" style="6" bestFit="1" customWidth="1"/>
    <col min="8" max="16384" width="9.140625" style="58"/>
  </cols>
  <sheetData>
    <row r="1" spans="1:19" s="6" customFormat="1" x14ac:dyDescent="0.2">
      <c r="A1" s="1"/>
      <c r="B1" s="2"/>
      <c r="C1" s="3"/>
      <c r="D1" s="4"/>
      <c r="E1" s="5"/>
      <c r="F1" s="5"/>
      <c r="G1" s="5"/>
    </row>
    <row r="2" spans="1:19" s="6" customFormat="1" ht="18.75" customHeight="1" x14ac:dyDescent="0.25">
      <c r="A2" s="1"/>
      <c r="B2" s="2"/>
      <c r="C2" s="145" t="s">
        <v>13</v>
      </c>
      <c r="D2" s="146"/>
      <c r="E2" s="146"/>
      <c r="F2" s="146"/>
      <c r="G2" s="5"/>
    </row>
    <row r="3" spans="1:19" s="6" customFormat="1" x14ac:dyDescent="0.2">
      <c r="A3" s="1"/>
      <c r="B3" s="2"/>
      <c r="C3" s="7"/>
      <c r="D3" s="8"/>
      <c r="E3" s="8"/>
      <c r="F3" s="8"/>
      <c r="G3" s="5"/>
    </row>
    <row r="4" spans="1:19" s="6" customFormat="1" ht="15" x14ac:dyDescent="0.2">
      <c r="A4" s="118"/>
      <c r="B4" s="9"/>
      <c r="C4" s="10" t="s">
        <v>15</v>
      </c>
      <c r="D4" s="11"/>
      <c r="E4" s="12"/>
      <c r="F4" s="11"/>
      <c r="G4" s="5"/>
    </row>
    <row r="5" spans="1:19" s="6" customFormat="1" ht="90.75" customHeight="1" x14ac:dyDescent="0.2">
      <c r="A5" s="119" t="s">
        <v>16</v>
      </c>
      <c r="B5" s="9"/>
      <c r="C5" s="144" t="s">
        <v>64</v>
      </c>
      <c r="D5" s="144"/>
      <c r="E5" s="144"/>
      <c r="F5" s="144"/>
      <c r="G5" s="5"/>
    </row>
    <row r="6" spans="1:19" s="6" customFormat="1" ht="15" x14ac:dyDescent="0.2">
      <c r="A6" s="119"/>
      <c r="B6" s="9"/>
      <c r="C6" s="13"/>
      <c r="D6" s="12"/>
      <c r="E6" s="12"/>
      <c r="F6" s="12"/>
      <c r="G6" s="5"/>
    </row>
    <row r="7" spans="1:19" s="6" customFormat="1" ht="42" customHeight="1" x14ac:dyDescent="0.2">
      <c r="A7" s="119" t="s">
        <v>17</v>
      </c>
      <c r="B7" s="9"/>
      <c r="C7" s="144" t="s">
        <v>18</v>
      </c>
      <c r="D7" s="144"/>
      <c r="E7" s="144"/>
      <c r="F7" s="144"/>
      <c r="G7" s="5"/>
    </row>
    <row r="8" spans="1:19" s="6" customFormat="1" ht="15" x14ac:dyDescent="0.2">
      <c r="A8" s="119"/>
      <c r="B8" s="9"/>
      <c r="C8" s="13"/>
      <c r="D8" s="12"/>
      <c r="E8" s="12"/>
      <c r="F8" s="12"/>
      <c r="G8" s="5"/>
    </row>
    <row r="9" spans="1:19" s="6" customFormat="1" ht="47.25" customHeight="1" x14ac:dyDescent="0.2">
      <c r="A9" s="119" t="s">
        <v>19</v>
      </c>
      <c r="B9" s="9"/>
      <c r="C9" s="144" t="s">
        <v>24</v>
      </c>
      <c r="D9" s="144"/>
      <c r="E9" s="144"/>
      <c r="F9" s="144"/>
      <c r="G9" s="5"/>
    </row>
    <row r="10" spans="1:19" s="6" customFormat="1" ht="15" x14ac:dyDescent="0.2">
      <c r="A10" s="119"/>
      <c r="B10" s="9"/>
      <c r="C10" s="13"/>
      <c r="D10" s="12"/>
      <c r="E10" s="12"/>
      <c r="F10" s="12"/>
      <c r="G10" s="5"/>
    </row>
    <row r="11" spans="1:19" s="6" customFormat="1" ht="80.25" customHeight="1" x14ac:dyDescent="0.2">
      <c r="A11" s="119" t="s">
        <v>20</v>
      </c>
      <c r="B11" s="9"/>
      <c r="C11" s="142" t="s">
        <v>21</v>
      </c>
      <c r="D11" s="143"/>
      <c r="E11" s="143"/>
      <c r="F11" s="143"/>
      <c r="G11" s="5"/>
    </row>
    <row r="12" spans="1:19" s="6" customFormat="1" ht="15" x14ac:dyDescent="0.2">
      <c r="A12" s="119"/>
      <c r="B12" s="9"/>
      <c r="C12" s="13"/>
      <c r="D12" s="12"/>
      <c r="E12" s="12"/>
      <c r="F12" s="12"/>
      <c r="G12" s="5"/>
    </row>
    <row r="13" spans="1:19" s="6" customFormat="1" ht="45.75" customHeight="1" x14ac:dyDescent="0.2">
      <c r="A13" s="119" t="s">
        <v>22</v>
      </c>
      <c r="B13" s="9"/>
      <c r="C13" s="144" t="s">
        <v>23</v>
      </c>
      <c r="D13" s="144"/>
      <c r="E13" s="144"/>
      <c r="F13" s="144"/>
      <c r="G13" s="5"/>
    </row>
    <row r="14" spans="1:19" s="6" customFormat="1" ht="27" customHeight="1" x14ac:dyDescent="0.2">
      <c r="A14" s="119"/>
      <c r="B14" s="9"/>
      <c r="C14" s="13"/>
      <c r="D14" s="12"/>
      <c r="E14" s="12"/>
      <c r="F14" s="12"/>
      <c r="G14" s="5"/>
    </row>
    <row r="15" spans="1:19" s="18" customFormat="1" ht="15.75" x14ac:dyDescent="0.25">
      <c r="A15" s="120" t="s">
        <v>42</v>
      </c>
      <c r="B15" s="14"/>
      <c r="C15" s="15" t="s">
        <v>66</v>
      </c>
      <c r="D15" s="16"/>
      <c r="E15" s="17"/>
      <c r="F15" s="17"/>
      <c r="G15" s="17"/>
    </row>
    <row r="16" spans="1:19" s="6" customFormat="1" ht="27.75" customHeight="1" x14ac:dyDescent="0.2">
      <c r="A16" s="1" t="s">
        <v>42</v>
      </c>
      <c r="B16" s="1"/>
      <c r="C16" s="19" t="s">
        <v>115</v>
      </c>
      <c r="G16" s="20"/>
      <c r="M16" s="1"/>
      <c r="N16" s="2"/>
      <c r="O16" s="21"/>
      <c r="P16" s="4"/>
      <c r="Q16" s="5"/>
      <c r="R16" s="5"/>
      <c r="S16" s="5"/>
    </row>
    <row r="17" spans="1:19" s="6" customFormat="1" ht="114.75" x14ac:dyDescent="0.2">
      <c r="A17" s="121"/>
      <c r="B17" s="1"/>
      <c r="C17" s="19" t="s">
        <v>58</v>
      </c>
      <c r="D17" s="85" t="s">
        <v>57</v>
      </c>
      <c r="E17" s="5">
        <v>1</v>
      </c>
      <c r="F17" s="5"/>
      <c r="G17" s="22">
        <f>F17*E17</f>
        <v>0</v>
      </c>
      <c r="M17" s="1"/>
      <c r="N17" s="2"/>
      <c r="O17" s="21"/>
      <c r="P17" s="4"/>
      <c r="Q17" s="5"/>
      <c r="R17" s="5"/>
      <c r="S17" s="5"/>
    </row>
    <row r="18" spans="1:19" s="6" customFormat="1" ht="33.75" x14ac:dyDescent="0.2">
      <c r="A18" s="121"/>
      <c r="B18" s="1"/>
      <c r="C18" s="23" t="s">
        <v>59</v>
      </c>
      <c r="D18" s="4"/>
      <c r="E18" s="5"/>
      <c r="F18" s="5"/>
      <c r="G18" s="22"/>
      <c r="M18" s="1"/>
      <c r="N18" s="2"/>
      <c r="O18" s="21"/>
      <c r="P18" s="4"/>
      <c r="Q18" s="5"/>
      <c r="R18" s="5"/>
      <c r="S18" s="5"/>
    </row>
    <row r="19" spans="1:19" s="6" customFormat="1" ht="12.75" customHeight="1" x14ac:dyDescent="0.2">
      <c r="A19" s="1"/>
      <c r="B19" s="2"/>
      <c r="C19" s="24"/>
      <c r="D19" s="4"/>
      <c r="E19" s="5"/>
      <c r="F19" s="5"/>
      <c r="G19" s="22"/>
    </row>
    <row r="20" spans="1:19" s="6" customFormat="1" ht="12.75" customHeight="1" x14ac:dyDescent="0.2">
      <c r="A20" s="1"/>
      <c r="B20" s="2"/>
      <c r="C20" s="24"/>
      <c r="D20" s="4"/>
      <c r="E20" s="5"/>
      <c r="F20" s="5"/>
      <c r="G20" s="22"/>
    </row>
    <row r="21" spans="1:19" s="6" customFormat="1" ht="102" x14ac:dyDescent="0.2">
      <c r="A21" s="1" t="s">
        <v>38</v>
      </c>
      <c r="B21" s="2"/>
      <c r="C21" s="19" t="s">
        <v>56</v>
      </c>
      <c r="D21" s="4" t="s">
        <v>57</v>
      </c>
      <c r="E21" s="5">
        <v>1</v>
      </c>
      <c r="F21" s="5"/>
      <c r="G21" s="22">
        <f>F21*E21</f>
        <v>0</v>
      </c>
    </row>
    <row r="22" spans="1:19" s="6" customFormat="1" x14ac:dyDescent="0.2">
      <c r="A22" s="1"/>
      <c r="B22" s="2"/>
      <c r="C22" s="19"/>
      <c r="D22" s="4"/>
      <c r="E22" s="5"/>
      <c r="F22" s="5"/>
      <c r="G22" s="22"/>
    </row>
    <row r="23" spans="1:19" s="6" customFormat="1" x14ac:dyDescent="0.2">
      <c r="A23" s="1"/>
      <c r="B23" s="2"/>
      <c r="C23" s="19"/>
      <c r="D23" s="4"/>
      <c r="E23" s="5"/>
      <c r="F23" s="5"/>
      <c r="G23" s="22"/>
    </row>
    <row r="24" spans="1:19" s="6" customFormat="1" x14ac:dyDescent="0.2">
      <c r="A24" s="1" t="s">
        <v>34</v>
      </c>
      <c r="B24" s="2"/>
      <c r="C24" s="19" t="s">
        <v>67</v>
      </c>
      <c r="D24" s="4"/>
      <c r="E24" s="5"/>
      <c r="F24" s="5"/>
      <c r="G24" s="22"/>
    </row>
    <row r="25" spans="1:19" s="6" customFormat="1" ht="90" customHeight="1" x14ac:dyDescent="0.2">
      <c r="A25" s="1"/>
      <c r="B25" s="2"/>
      <c r="C25" s="19" t="s">
        <v>71</v>
      </c>
      <c r="D25" s="4"/>
      <c r="E25" s="5"/>
      <c r="F25" s="5"/>
      <c r="G25" s="22"/>
    </row>
    <row r="26" spans="1:19" s="6" customFormat="1" x14ac:dyDescent="0.2">
      <c r="A26" s="1"/>
      <c r="B26" s="2"/>
      <c r="C26" s="19"/>
      <c r="D26" s="4"/>
      <c r="E26" s="5"/>
      <c r="F26" s="5"/>
      <c r="G26" s="22"/>
    </row>
    <row r="27" spans="1:19" s="6" customFormat="1" ht="51" x14ac:dyDescent="0.2">
      <c r="A27" s="1" t="s">
        <v>72</v>
      </c>
      <c r="B27" s="2"/>
      <c r="C27" s="19" t="s">
        <v>69</v>
      </c>
      <c r="D27" s="4"/>
      <c r="E27" s="5"/>
      <c r="F27" s="5"/>
      <c r="G27" s="22"/>
    </row>
    <row r="28" spans="1:19" s="6" customFormat="1" x14ac:dyDescent="0.2">
      <c r="A28" s="1"/>
      <c r="B28" s="2"/>
      <c r="C28" s="19" t="s">
        <v>68</v>
      </c>
      <c r="D28" s="85" t="s">
        <v>57</v>
      </c>
      <c r="E28" s="5">
        <v>1</v>
      </c>
      <c r="F28" s="5"/>
      <c r="G28" s="22">
        <f>F28*E28</f>
        <v>0</v>
      </c>
    </row>
    <row r="29" spans="1:19" s="6" customFormat="1" x14ac:dyDescent="0.2">
      <c r="A29" s="1"/>
      <c r="B29" s="2"/>
      <c r="C29" s="19"/>
      <c r="D29" s="85"/>
      <c r="E29" s="5"/>
      <c r="F29" s="5"/>
      <c r="G29" s="22"/>
    </row>
    <row r="30" spans="1:19" s="6" customFormat="1" x14ac:dyDescent="0.2">
      <c r="A30" s="1"/>
      <c r="B30" s="2"/>
      <c r="C30" s="19"/>
      <c r="D30" s="4"/>
      <c r="E30" s="5"/>
      <c r="F30" s="5"/>
      <c r="G30" s="22"/>
    </row>
    <row r="31" spans="1:19" s="6" customFormat="1" ht="39" customHeight="1" x14ac:dyDescent="0.2">
      <c r="A31" s="1" t="s">
        <v>73</v>
      </c>
      <c r="B31" s="2"/>
      <c r="C31" s="19" t="s">
        <v>119</v>
      </c>
      <c r="D31" s="85" t="s">
        <v>29</v>
      </c>
      <c r="E31" s="5">
        <v>8.1999999999999993</v>
      </c>
      <c r="F31" s="5"/>
      <c r="G31" s="22">
        <f>F31*E31</f>
        <v>0</v>
      </c>
    </row>
    <row r="32" spans="1:19" s="6" customFormat="1" ht="14.25" customHeight="1" x14ac:dyDescent="0.2">
      <c r="A32" s="1"/>
      <c r="B32" s="2"/>
      <c r="C32" s="19"/>
      <c r="D32" s="85"/>
      <c r="E32" s="5"/>
      <c r="F32" s="5"/>
      <c r="G32" s="22"/>
    </row>
    <row r="33" spans="1:13" s="6" customFormat="1" x14ac:dyDescent="0.2">
      <c r="A33" s="1"/>
      <c r="B33" s="2"/>
      <c r="C33" s="19"/>
      <c r="D33" s="4"/>
      <c r="E33" s="5"/>
      <c r="F33" s="5"/>
      <c r="G33" s="22"/>
    </row>
    <row r="34" spans="1:13" s="6" customFormat="1" ht="53.25" customHeight="1" x14ac:dyDescent="0.2">
      <c r="A34" s="1" t="s">
        <v>74</v>
      </c>
      <c r="B34" s="2"/>
      <c r="C34" s="19" t="s">
        <v>70</v>
      </c>
      <c r="D34" s="85" t="s">
        <v>57</v>
      </c>
      <c r="E34" s="5">
        <v>1</v>
      </c>
      <c r="F34" s="5"/>
      <c r="G34" s="22">
        <f>F34*E34</f>
        <v>0</v>
      </c>
    </row>
    <row r="35" spans="1:13" s="6" customFormat="1" x14ac:dyDescent="0.2">
      <c r="A35" s="1"/>
      <c r="B35" s="2"/>
      <c r="C35" s="19"/>
      <c r="D35" s="4"/>
      <c r="E35" s="5"/>
      <c r="F35" s="5"/>
      <c r="G35" s="22"/>
    </row>
    <row r="36" spans="1:13" s="6" customFormat="1" x14ac:dyDescent="0.2">
      <c r="A36" s="1"/>
      <c r="B36" s="2"/>
      <c r="C36" s="19"/>
      <c r="D36" s="4"/>
      <c r="E36" s="5"/>
      <c r="F36" s="5"/>
      <c r="G36" s="22"/>
    </row>
    <row r="37" spans="1:13" s="6" customFormat="1" ht="102" x14ac:dyDescent="0.2">
      <c r="A37" s="1" t="s">
        <v>128</v>
      </c>
      <c r="B37" s="2"/>
      <c r="C37" s="19" t="s">
        <v>104</v>
      </c>
      <c r="D37" s="85" t="s">
        <v>29</v>
      </c>
      <c r="E37" s="5">
        <v>5</v>
      </c>
      <c r="F37" s="5"/>
      <c r="G37" s="22">
        <f>F37*E37</f>
        <v>0</v>
      </c>
    </row>
    <row r="38" spans="1:13" s="6" customFormat="1" x14ac:dyDescent="0.2">
      <c r="A38" s="1"/>
      <c r="B38" s="2"/>
      <c r="C38" s="19"/>
      <c r="D38" s="4"/>
      <c r="E38" s="5"/>
      <c r="F38" s="5"/>
      <c r="G38" s="22"/>
    </row>
    <row r="39" spans="1:13" s="6" customFormat="1" x14ac:dyDescent="0.2">
      <c r="A39" s="1"/>
      <c r="B39" s="2"/>
      <c r="C39" s="19"/>
      <c r="D39" s="4"/>
      <c r="E39" s="5"/>
      <c r="F39" s="5"/>
      <c r="G39" s="22"/>
    </row>
    <row r="40" spans="1:13" s="6" customFormat="1" x14ac:dyDescent="0.2">
      <c r="A40" s="1" t="s">
        <v>129</v>
      </c>
      <c r="B40" s="2"/>
      <c r="C40" s="19" t="s">
        <v>75</v>
      </c>
      <c r="E40" s="5"/>
      <c r="F40" s="5"/>
      <c r="G40" s="22"/>
    </row>
    <row r="41" spans="1:13" s="6" customFormat="1" ht="25.5" x14ac:dyDescent="0.2">
      <c r="A41" s="1"/>
      <c r="B41" s="2"/>
      <c r="C41" s="19" t="s">
        <v>76</v>
      </c>
      <c r="D41" s="85" t="s">
        <v>45</v>
      </c>
      <c r="E41" s="5">
        <v>2</v>
      </c>
      <c r="F41" s="5"/>
      <c r="G41" s="22">
        <f>F41*E41</f>
        <v>0</v>
      </c>
    </row>
    <row r="42" spans="1:13" s="6" customFormat="1" x14ac:dyDescent="0.2">
      <c r="A42" s="1"/>
      <c r="B42" s="2"/>
      <c r="C42" s="19"/>
      <c r="D42" s="85"/>
      <c r="E42" s="5"/>
      <c r="F42" s="5"/>
      <c r="G42" s="22"/>
    </row>
    <row r="43" spans="1:13" s="6" customFormat="1" x14ac:dyDescent="0.2">
      <c r="A43" s="1"/>
      <c r="B43" s="2"/>
      <c r="C43" s="19"/>
      <c r="D43" s="4"/>
      <c r="E43" s="5"/>
      <c r="F43" s="5"/>
      <c r="G43" s="22"/>
    </row>
    <row r="44" spans="1:13" s="6" customFormat="1" ht="38.25" x14ac:dyDescent="0.2">
      <c r="A44" s="122" t="s">
        <v>40</v>
      </c>
      <c r="B44" s="2"/>
      <c r="C44" s="19" t="s">
        <v>110</v>
      </c>
      <c r="D44" s="85" t="s">
        <v>45</v>
      </c>
      <c r="E44" s="5">
        <v>3</v>
      </c>
      <c r="F44" s="5"/>
      <c r="G44" s="22">
        <f>F44*E44</f>
        <v>0</v>
      </c>
    </row>
    <row r="45" spans="1:13" s="6" customFormat="1" x14ac:dyDescent="0.2">
      <c r="A45" s="1"/>
      <c r="B45" s="2"/>
      <c r="C45" s="19"/>
      <c r="D45" s="4"/>
      <c r="E45" s="5"/>
      <c r="F45" s="5"/>
      <c r="G45" s="5"/>
    </row>
    <row r="46" spans="1:13" s="6" customFormat="1" ht="12.75" customHeight="1" x14ac:dyDescent="0.2">
      <c r="A46" s="1"/>
      <c r="B46" s="2"/>
      <c r="C46" s="103"/>
      <c r="E46" s="5"/>
      <c r="F46" s="5"/>
      <c r="G46" s="5"/>
    </row>
    <row r="47" spans="1:13" s="30" customFormat="1" ht="12.75" customHeight="1" x14ac:dyDescent="0.2">
      <c r="A47" s="123" t="s">
        <v>42</v>
      </c>
      <c r="B47" s="25"/>
      <c r="C47" s="26" t="s">
        <v>36</v>
      </c>
      <c r="D47" s="27"/>
      <c r="E47" s="28"/>
      <c r="F47" s="28"/>
      <c r="G47" s="29">
        <f>SUM(G16:G46)</f>
        <v>0</v>
      </c>
      <c r="K47" s="31"/>
      <c r="L47" s="32"/>
      <c r="M47" s="33"/>
    </row>
    <row r="48" spans="1:13" s="30" customFormat="1" ht="12.75" customHeight="1" x14ac:dyDescent="0.2">
      <c r="A48" s="124"/>
      <c r="B48" s="34"/>
      <c r="C48" s="13"/>
      <c r="D48" s="35"/>
      <c r="E48" s="36"/>
      <c r="F48" s="36"/>
      <c r="G48" s="5"/>
      <c r="K48" s="31"/>
      <c r="L48" s="32"/>
      <c r="M48" s="33"/>
    </row>
    <row r="49" spans="1:13" s="30" customFormat="1" ht="15.75" x14ac:dyDescent="0.2">
      <c r="A49" s="120" t="s">
        <v>38</v>
      </c>
      <c r="B49" s="37"/>
      <c r="C49" s="15" t="s">
        <v>37</v>
      </c>
      <c r="D49" s="38"/>
      <c r="E49" s="39"/>
      <c r="F49" s="39"/>
      <c r="G49" s="5"/>
      <c r="K49" s="6"/>
      <c r="L49" s="32"/>
      <c r="M49" s="33"/>
    </row>
    <row r="50" spans="1:13" s="6" customFormat="1" ht="143.25" customHeight="1" x14ac:dyDescent="0.2">
      <c r="A50" s="1" t="s">
        <v>42</v>
      </c>
      <c r="B50" s="2"/>
      <c r="C50" s="40" t="s">
        <v>65</v>
      </c>
      <c r="D50" s="4"/>
      <c r="E50" s="5"/>
      <c r="F50" s="5"/>
      <c r="G50" s="5"/>
      <c r="K50" s="31"/>
      <c r="L50" s="32"/>
      <c r="M50" s="33"/>
    </row>
    <row r="51" spans="1:13" s="6" customFormat="1" ht="27" x14ac:dyDescent="0.2">
      <c r="A51" s="1"/>
      <c r="B51" s="2"/>
      <c r="C51" s="24" t="s">
        <v>27</v>
      </c>
      <c r="D51" s="4" t="s">
        <v>46</v>
      </c>
      <c r="E51" s="5">
        <v>118</v>
      </c>
      <c r="F51" s="5"/>
      <c r="G51" s="22">
        <f>F51*E51</f>
        <v>0</v>
      </c>
      <c r="J51" s="41"/>
      <c r="K51" s="42"/>
      <c r="L51" s="43"/>
      <c r="M51" s="44"/>
    </row>
    <row r="52" spans="1:13" s="6" customFormat="1" x14ac:dyDescent="0.2">
      <c r="A52" s="1"/>
      <c r="B52" s="2"/>
      <c r="C52" s="24"/>
      <c r="D52" s="4"/>
      <c r="E52" s="5"/>
      <c r="F52" s="5"/>
      <c r="G52" s="22"/>
      <c r="J52" s="41"/>
      <c r="K52" s="42"/>
      <c r="L52" s="43"/>
      <c r="M52" s="44"/>
    </row>
    <row r="53" spans="1:13" s="6" customFormat="1" x14ac:dyDescent="0.2">
      <c r="A53" s="1"/>
      <c r="B53" s="2"/>
      <c r="C53" s="24"/>
      <c r="D53" s="4"/>
      <c r="E53" s="5"/>
      <c r="F53" s="5"/>
      <c r="G53" s="22"/>
      <c r="J53" s="41"/>
      <c r="K53" s="41"/>
      <c r="L53" s="41"/>
      <c r="M53" s="41"/>
    </row>
    <row r="54" spans="1:13" s="6" customFormat="1" ht="210" customHeight="1" x14ac:dyDescent="0.2">
      <c r="A54" s="1" t="s">
        <v>38</v>
      </c>
      <c r="B54" s="2"/>
      <c r="C54" s="3" t="s">
        <v>3</v>
      </c>
      <c r="D54" s="4" t="s">
        <v>44</v>
      </c>
      <c r="E54" s="5">
        <v>230</v>
      </c>
      <c r="F54" s="5"/>
      <c r="G54" s="22">
        <f>F54*E54</f>
        <v>0</v>
      </c>
      <c r="J54" s="41"/>
      <c r="K54" s="41"/>
      <c r="L54" s="41"/>
      <c r="M54" s="41"/>
    </row>
    <row r="55" spans="1:13" s="6" customFormat="1" ht="13.5" customHeight="1" x14ac:dyDescent="0.2">
      <c r="A55" s="1"/>
      <c r="B55" s="2"/>
      <c r="C55" s="3"/>
      <c r="D55" s="4"/>
      <c r="E55" s="5"/>
      <c r="F55" s="5"/>
      <c r="G55" s="22"/>
      <c r="J55" s="41"/>
      <c r="K55" s="41"/>
      <c r="L55" s="41"/>
      <c r="M55" s="41"/>
    </row>
    <row r="56" spans="1:13" s="6" customFormat="1" ht="12" customHeight="1" x14ac:dyDescent="0.2">
      <c r="A56" s="1"/>
      <c r="B56" s="2"/>
      <c r="C56" s="3"/>
      <c r="D56" s="4"/>
      <c r="E56" s="5"/>
      <c r="F56" s="5"/>
      <c r="G56" s="22"/>
      <c r="J56" s="41"/>
      <c r="K56" s="41"/>
      <c r="L56" s="41"/>
      <c r="M56" s="41"/>
    </row>
    <row r="57" spans="1:13" s="6" customFormat="1" ht="105.75" customHeight="1" x14ac:dyDescent="0.2">
      <c r="A57" s="1" t="s">
        <v>34</v>
      </c>
      <c r="B57" s="2"/>
      <c r="C57" s="45" t="s">
        <v>60</v>
      </c>
      <c r="D57" s="4" t="s">
        <v>44</v>
      </c>
      <c r="E57" s="5">
        <v>8</v>
      </c>
      <c r="F57" s="5"/>
      <c r="G57" s="22">
        <f>F57*E57</f>
        <v>0</v>
      </c>
      <c r="J57" s="41"/>
      <c r="K57" s="41"/>
      <c r="L57" s="41"/>
      <c r="M57" s="41"/>
    </row>
    <row r="58" spans="1:13" s="6" customFormat="1" x14ac:dyDescent="0.2">
      <c r="A58" s="1"/>
      <c r="B58" s="2"/>
      <c r="C58" s="3"/>
      <c r="D58" s="4"/>
      <c r="E58" s="5"/>
      <c r="F58" s="5"/>
      <c r="G58" s="22"/>
    </row>
    <row r="59" spans="1:13" s="6" customFormat="1" x14ac:dyDescent="0.2">
      <c r="A59" s="1"/>
      <c r="B59" s="2"/>
      <c r="C59" s="3"/>
      <c r="D59" s="4"/>
      <c r="E59" s="5"/>
      <c r="F59" s="5"/>
      <c r="G59" s="22"/>
    </row>
    <row r="60" spans="1:13" s="6" customFormat="1" ht="66.75" customHeight="1" x14ac:dyDescent="0.2">
      <c r="A60" s="1" t="s">
        <v>40</v>
      </c>
      <c r="B60" s="2"/>
      <c r="C60" s="3" t="s">
        <v>25</v>
      </c>
      <c r="D60" s="4" t="s">
        <v>46</v>
      </c>
      <c r="E60" s="5">
        <v>15</v>
      </c>
      <c r="F60" s="5"/>
      <c r="G60" s="22">
        <f>F60*E60</f>
        <v>0</v>
      </c>
    </row>
    <row r="61" spans="1:13" s="6" customFormat="1" x14ac:dyDescent="0.2">
      <c r="A61" s="118"/>
      <c r="B61" s="9"/>
      <c r="C61" s="45"/>
      <c r="D61" s="46"/>
      <c r="E61" s="47"/>
      <c r="F61" s="47"/>
      <c r="G61" s="47"/>
    </row>
    <row r="62" spans="1:13" s="30" customFormat="1" x14ac:dyDescent="0.2">
      <c r="A62" s="125" t="s">
        <v>38</v>
      </c>
      <c r="B62" s="25"/>
      <c r="C62" s="26" t="s">
        <v>35</v>
      </c>
      <c r="D62" s="27"/>
      <c r="E62" s="28"/>
      <c r="F62" s="28"/>
      <c r="G62" s="29">
        <f>SUM(G51:G61)</f>
        <v>0</v>
      </c>
    </row>
    <row r="63" spans="1:13" s="30" customFormat="1" x14ac:dyDescent="0.2">
      <c r="A63" s="126"/>
      <c r="B63" s="34"/>
      <c r="C63" s="13"/>
      <c r="D63" s="35"/>
      <c r="E63" s="36"/>
      <c r="F63" s="36"/>
      <c r="G63" s="5"/>
    </row>
    <row r="64" spans="1:13" s="30" customFormat="1" x14ac:dyDescent="0.2">
      <c r="A64" s="127"/>
      <c r="B64" s="48"/>
      <c r="C64" s="7"/>
      <c r="D64" s="38"/>
      <c r="E64" s="39"/>
      <c r="F64" s="39"/>
      <c r="G64" s="5"/>
    </row>
    <row r="65" spans="1:7" s="30" customFormat="1" ht="15.75" x14ac:dyDescent="0.2">
      <c r="A65" s="120" t="s">
        <v>34</v>
      </c>
      <c r="B65" s="14"/>
      <c r="C65" s="15" t="s">
        <v>47</v>
      </c>
      <c r="D65" s="38"/>
      <c r="E65" s="39"/>
      <c r="F65" s="39"/>
      <c r="G65" s="5"/>
    </row>
    <row r="66" spans="1:7" s="6" customFormat="1" ht="143.25" customHeight="1" x14ac:dyDescent="0.2">
      <c r="A66" s="1" t="s">
        <v>42</v>
      </c>
      <c r="B66" s="2"/>
      <c r="C66" s="86" t="s">
        <v>77</v>
      </c>
      <c r="D66" s="4" t="s">
        <v>46</v>
      </c>
      <c r="E66" s="5">
        <v>80</v>
      </c>
      <c r="F66" s="5"/>
      <c r="G66" s="22">
        <f>F66*E66</f>
        <v>0</v>
      </c>
    </row>
    <row r="67" spans="1:7" s="6" customFormat="1" x14ac:dyDescent="0.2">
      <c r="A67" s="1"/>
      <c r="B67" s="2"/>
      <c r="C67" s="24"/>
      <c r="D67" s="4"/>
      <c r="E67" s="5"/>
      <c r="F67" s="5"/>
      <c r="G67" s="22"/>
    </row>
    <row r="68" spans="1:7" s="6" customFormat="1" x14ac:dyDescent="0.2">
      <c r="A68" s="1"/>
      <c r="B68" s="2"/>
      <c r="C68" s="3"/>
      <c r="D68" s="4"/>
      <c r="E68" s="5"/>
      <c r="F68" s="5"/>
      <c r="G68" s="22"/>
    </row>
    <row r="69" spans="1:7" s="6" customFormat="1" ht="92.25" customHeight="1" x14ac:dyDescent="0.2">
      <c r="A69" s="1" t="s">
        <v>38</v>
      </c>
      <c r="B69" s="2"/>
      <c r="C69" s="87" t="s">
        <v>55</v>
      </c>
      <c r="D69" s="4" t="s">
        <v>14</v>
      </c>
      <c r="E69" s="5">
        <v>9</v>
      </c>
      <c r="F69" s="5"/>
      <c r="G69" s="22">
        <f>F69*E69</f>
        <v>0</v>
      </c>
    </row>
    <row r="70" spans="1:7" s="6" customFormat="1" x14ac:dyDescent="0.2">
      <c r="A70" s="1"/>
      <c r="B70" s="2"/>
      <c r="C70" s="24"/>
      <c r="D70" s="4"/>
      <c r="E70" s="5"/>
      <c r="F70" s="5"/>
      <c r="G70" s="22"/>
    </row>
    <row r="71" spans="1:7" s="6" customFormat="1" x14ac:dyDescent="0.2">
      <c r="A71" s="1"/>
      <c r="B71" s="2"/>
      <c r="C71" s="24"/>
      <c r="D71" s="4"/>
      <c r="E71" s="5"/>
      <c r="F71" s="5"/>
      <c r="G71" s="22"/>
    </row>
    <row r="72" spans="1:7" s="6" customFormat="1" ht="91.5" customHeight="1" x14ac:dyDescent="0.2">
      <c r="A72" s="1" t="s">
        <v>34</v>
      </c>
      <c r="B72" s="2"/>
      <c r="C72" s="87" t="s">
        <v>120</v>
      </c>
      <c r="D72" s="85" t="s">
        <v>14</v>
      </c>
      <c r="E72" s="5">
        <v>31</v>
      </c>
      <c r="F72" s="5"/>
      <c r="G72" s="22">
        <f>F72*E72</f>
        <v>0</v>
      </c>
    </row>
    <row r="73" spans="1:7" s="6" customFormat="1" x14ac:dyDescent="0.2">
      <c r="A73" s="1"/>
      <c r="B73" s="2"/>
      <c r="C73" s="24"/>
      <c r="D73" s="4"/>
      <c r="E73" s="5"/>
      <c r="F73" s="5"/>
      <c r="G73" s="22"/>
    </row>
    <row r="74" spans="1:7" s="6" customFormat="1" ht="14.25" customHeight="1" x14ac:dyDescent="0.2">
      <c r="A74" s="118"/>
      <c r="B74" s="9"/>
      <c r="C74" s="49"/>
      <c r="D74" s="46"/>
      <c r="E74" s="47"/>
      <c r="F74" s="47"/>
      <c r="G74" s="22"/>
    </row>
    <row r="75" spans="1:7" s="6" customFormat="1" ht="129.75" customHeight="1" x14ac:dyDescent="0.2">
      <c r="A75" s="118" t="s">
        <v>40</v>
      </c>
      <c r="B75" s="9"/>
      <c r="C75" s="86" t="s">
        <v>78</v>
      </c>
      <c r="D75" s="88"/>
      <c r="E75" s="89"/>
      <c r="F75" s="47"/>
      <c r="G75" s="22"/>
    </row>
    <row r="76" spans="1:7" s="6" customFormat="1" ht="14.25" customHeight="1" x14ac:dyDescent="0.2">
      <c r="A76" s="118"/>
      <c r="B76" s="9"/>
      <c r="C76" s="86" t="s">
        <v>81</v>
      </c>
      <c r="D76" s="90" t="s">
        <v>44</v>
      </c>
      <c r="E76" s="91">
        <v>245</v>
      </c>
      <c r="F76" s="47"/>
      <c r="G76" s="22">
        <f>F76*E76</f>
        <v>0</v>
      </c>
    </row>
    <row r="77" spans="1:7" s="6" customFormat="1" ht="14.25" customHeight="1" x14ac:dyDescent="0.25">
      <c r="A77" s="118"/>
      <c r="B77" s="9"/>
      <c r="C77" s="92"/>
      <c r="D77" s="16"/>
      <c r="E77" s="93"/>
      <c r="F77" s="47"/>
      <c r="G77" s="22"/>
    </row>
    <row r="78" spans="1:7" s="6" customFormat="1" ht="14.25" customHeight="1" x14ac:dyDescent="0.25">
      <c r="A78" s="118"/>
      <c r="B78" s="9"/>
      <c r="C78" s="15"/>
      <c r="D78" s="16"/>
      <c r="E78" s="93"/>
      <c r="F78" s="47"/>
      <c r="G78" s="22"/>
    </row>
    <row r="79" spans="1:7" s="6" customFormat="1" ht="132" customHeight="1" x14ac:dyDescent="0.2">
      <c r="A79" s="118" t="s">
        <v>12</v>
      </c>
      <c r="B79" s="9"/>
      <c r="C79" s="86" t="s">
        <v>79</v>
      </c>
      <c r="D79" s="88"/>
      <c r="E79" s="89"/>
      <c r="F79" s="47"/>
      <c r="G79" s="22"/>
    </row>
    <row r="80" spans="1:7" s="6" customFormat="1" ht="14.25" customHeight="1" x14ac:dyDescent="0.2">
      <c r="A80" s="118"/>
      <c r="B80" s="9"/>
      <c r="C80" s="86" t="s">
        <v>80</v>
      </c>
      <c r="D80" s="90" t="s">
        <v>44</v>
      </c>
      <c r="E80" s="91">
        <v>245</v>
      </c>
      <c r="F80" s="47"/>
      <c r="G80" s="22">
        <f>F80*E80</f>
        <v>0</v>
      </c>
    </row>
    <row r="81" spans="1:7" s="6" customFormat="1" x14ac:dyDescent="0.2">
      <c r="A81" s="1"/>
      <c r="B81" s="2"/>
      <c r="C81" s="3"/>
      <c r="D81" s="4"/>
      <c r="E81" s="5"/>
      <c r="F81" s="5"/>
      <c r="G81" s="5"/>
    </row>
    <row r="82" spans="1:7" s="30" customFormat="1" x14ac:dyDescent="0.2">
      <c r="A82" s="125" t="s">
        <v>34</v>
      </c>
      <c r="B82" s="25"/>
      <c r="C82" s="26" t="s">
        <v>48</v>
      </c>
      <c r="D82" s="27"/>
      <c r="E82" s="28"/>
      <c r="F82" s="28"/>
      <c r="G82" s="29">
        <f>SUM(G66:G81)</f>
        <v>0</v>
      </c>
    </row>
    <row r="83" spans="1:7" s="30" customFormat="1" x14ac:dyDescent="0.2">
      <c r="A83" s="128"/>
      <c r="B83" s="34"/>
      <c r="C83" s="13"/>
      <c r="D83" s="35"/>
      <c r="E83" s="36"/>
      <c r="F83" s="36"/>
      <c r="G83" s="5"/>
    </row>
    <row r="84" spans="1:7" s="30" customFormat="1" ht="15" customHeight="1" x14ac:dyDescent="0.2">
      <c r="A84" s="120" t="s">
        <v>40</v>
      </c>
      <c r="B84" s="14"/>
      <c r="C84" s="15" t="s">
        <v>54</v>
      </c>
      <c r="D84" s="35"/>
      <c r="E84" s="36"/>
      <c r="F84" s="36"/>
      <c r="G84" s="5"/>
    </row>
    <row r="85" spans="1:7" s="30" customFormat="1" ht="51" x14ac:dyDescent="0.2">
      <c r="A85" s="1" t="s">
        <v>42</v>
      </c>
      <c r="B85" s="2"/>
      <c r="C85" s="19" t="s">
        <v>109</v>
      </c>
      <c r="F85" s="36"/>
      <c r="G85" s="5"/>
    </row>
    <row r="86" spans="1:7" s="30" customFormat="1" ht="144" customHeight="1" x14ac:dyDescent="0.2">
      <c r="A86" s="1"/>
      <c r="B86" s="2"/>
      <c r="C86" s="19" t="s">
        <v>4</v>
      </c>
      <c r="F86" s="36"/>
      <c r="G86" s="5"/>
    </row>
    <row r="87" spans="1:7" s="30" customFormat="1" ht="33.75" x14ac:dyDescent="0.2">
      <c r="A87" s="1"/>
      <c r="B87" s="2"/>
      <c r="C87" s="23" t="s">
        <v>9</v>
      </c>
      <c r="D87" s="4" t="s">
        <v>46</v>
      </c>
      <c r="E87" s="47">
        <v>23</v>
      </c>
      <c r="F87" s="47"/>
      <c r="G87" s="22">
        <f>F87*E87</f>
        <v>0</v>
      </c>
    </row>
    <row r="88" spans="1:7" s="30" customFormat="1" x14ac:dyDescent="0.2">
      <c r="A88" s="1"/>
      <c r="B88" s="2"/>
      <c r="C88" s="23"/>
      <c r="D88" s="4"/>
      <c r="E88" s="47"/>
      <c r="F88" s="36"/>
      <c r="G88" s="22"/>
    </row>
    <row r="89" spans="1:7" s="30" customFormat="1" x14ac:dyDescent="0.2">
      <c r="A89" s="1"/>
      <c r="B89" s="2"/>
      <c r="C89" s="24"/>
      <c r="D89" s="4"/>
      <c r="E89" s="36"/>
      <c r="F89" s="36"/>
      <c r="G89" s="22"/>
    </row>
    <row r="90" spans="1:7" s="30" customFormat="1" ht="27" customHeight="1" x14ac:dyDescent="0.2">
      <c r="A90" s="1" t="s">
        <v>38</v>
      </c>
      <c r="B90" s="2"/>
      <c r="C90" s="24" t="s">
        <v>26</v>
      </c>
      <c r="D90" s="4" t="s">
        <v>46</v>
      </c>
      <c r="E90" s="47">
        <v>7</v>
      </c>
      <c r="F90" s="47"/>
      <c r="G90" s="22">
        <f>F90*E90</f>
        <v>0</v>
      </c>
    </row>
    <row r="91" spans="1:7" s="30" customFormat="1" x14ac:dyDescent="0.2">
      <c r="A91" s="1"/>
      <c r="B91" s="2"/>
      <c r="C91" s="24"/>
      <c r="D91" s="4"/>
      <c r="E91" s="47"/>
      <c r="F91" s="36"/>
      <c r="G91" s="22"/>
    </row>
    <row r="92" spans="1:7" s="30" customFormat="1" x14ac:dyDescent="0.2">
      <c r="A92" s="1"/>
      <c r="B92" s="2"/>
      <c r="C92" s="24"/>
      <c r="D92" s="4"/>
      <c r="E92" s="36"/>
      <c r="F92" s="36"/>
      <c r="G92" s="22"/>
    </row>
    <row r="93" spans="1:7" s="30" customFormat="1" ht="51" x14ac:dyDescent="0.2">
      <c r="A93" s="118" t="s">
        <v>34</v>
      </c>
      <c r="B93" s="34"/>
      <c r="C93" s="45" t="s">
        <v>7</v>
      </c>
      <c r="D93" s="4" t="s">
        <v>49</v>
      </c>
      <c r="E93" s="47">
        <v>23</v>
      </c>
      <c r="F93" s="47"/>
      <c r="G93" s="22">
        <f>F93*E93</f>
        <v>0</v>
      </c>
    </row>
    <row r="94" spans="1:7" s="30" customFormat="1" x14ac:dyDescent="0.2">
      <c r="A94" s="118"/>
      <c r="B94" s="34"/>
      <c r="C94" s="45"/>
      <c r="D94" s="4"/>
      <c r="E94" s="47"/>
      <c r="F94" s="47"/>
      <c r="G94" s="22"/>
    </row>
    <row r="95" spans="1:7" s="30" customFormat="1" x14ac:dyDescent="0.2">
      <c r="A95" s="118"/>
      <c r="B95" s="34"/>
      <c r="C95" s="45"/>
      <c r="D95" s="4"/>
      <c r="E95" s="47"/>
      <c r="F95" s="47"/>
      <c r="G95" s="22"/>
    </row>
    <row r="96" spans="1:7" s="30" customFormat="1" ht="12.75" customHeight="1" x14ac:dyDescent="0.2">
      <c r="A96" s="129" t="s">
        <v>40</v>
      </c>
      <c r="B96" s="34"/>
      <c r="C96" s="45" t="s">
        <v>10</v>
      </c>
      <c r="D96" s="4"/>
      <c r="E96" s="47"/>
      <c r="F96" s="47"/>
      <c r="G96" s="22"/>
    </row>
    <row r="97" spans="1:7" s="30" customFormat="1" ht="93" customHeight="1" x14ac:dyDescent="0.2">
      <c r="A97" s="118"/>
      <c r="B97" s="34"/>
      <c r="C97" s="45" t="s">
        <v>11</v>
      </c>
      <c r="D97" s="4" t="s">
        <v>29</v>
      </c>
      <c r="E97" s="50">
        <v>16</v>
      </c>
      <c r="F97" s="47"/>
      <c r="G97" s="22">
        <f>F97*E97</f>
        <v>0</v>
      </c>
    </row>
    <row r="98" spans="1:7" s="30" customFormat="1" x14ac:dyDescent="0.2">
      <c r="A98" s="118"/>
      <c r="B98" s="34"/>
      <c r="C98" s="45"/>
      <c r="D98" s="4"/>
      <c r="E98" s="47"/>
      <c r="F98" s="47"/>
      <c r="G98" s="22"/>
    </row>
    <row r="99" spans="1:7" s="30" customFormat="1" x14ac:dyDescent="0.2">
      <c r="A99" s="118"/>
      <c r="B99" s="34"/>
      <c r="C99" s="45"/>
      <c r="D99" s="4"/>
      <c r="E99" s="47"/>
      <c r="F99" s="47"/>
      <c r="G99" s="22"/>
    </row>
    <row r="100" spans="1:7" s="30" customFormat="1" ht="103.5" customHeight="1" x14ac:dyDescent="0.2">
      <c r="A100" s="1" t="s">
        <v>12</v>
      </c>
      <c r="B100" s="2"/>
      <c r="C100" s="86" t="s">
        <v>103</v>
      </c>
      <c r="D100" s="4" t="s">
        <v>46</v>
      </c>
      <c r="E100" s="47">
        <v>3</v>
      </c>
      <c r="F100" s="47"/>
      <c r="G100" s="22">
        <f>F100*E100</f>
        <v>0</v>
      </c>
    </row>
    <row r="101" spans="1:7" s="30" customFormat="1" ht="11.25" customHeight="1" x14ac:dyDescent="0.2">
      <c r="A101" s="1"/>
      <c r="B101" s="2"/>
      <c r="C101" s="24"/>
      <c r="D101" s="4"/>
      <c r="E101" s="47"/>
      <c r="F101" s="36"/>
      <c r="G101" s="22"/>
    </row>
    <row r="102" spans="1:7" s="30" customFormat="1" x14ac:dyDescent="0.2">
      <c r="A102" s="1"/>
      <c r="B102" s="2"/>
      <c r="C102" s="24"/>
      <c r="D102" s="4"/>
      <c r="E102" s="47"/>
      <c r="F102" s="36"/>
      <c r="G102" s="22"/>
    </row>
    <row r="103" spans="1:7" s="30" customFormat="1" ht="146.25" customHeight="1" x14ac:dyDescent="0.2">
      <c r="A103" s="1" t="s">
        <v>31</v>
      </c>
      <c r="B103" s="2"/>
      <c r="C103" s="86" t="s">
        <v>124</v>
      </c>
      <c r="D103" s="85" t="s">
        <v>14</v>
      </c>
      <c r="E103" s="47">
        <v>8</v>
      </c>
      <c r="F103" s="47"/>
      <c r="G103" s="22">
        <f>F103*E103</f>
        <v>0</v>
      </c>
    </row>
    <row r="104" spans="1:7" s="30" customFormat="1" ht="12.75" customHeight="1" x14ac:dyDescent="0.2">
      <c r="A104" s="1"/>
      <c r="B104" s="2"/>
      <c r="C104" s="24"/>
      <c r="D104" s="4"/>
      <c r="E104" s="47"/>
      <c r="F104" s="47"/>
      <c r="G104" s="22"/>
    </row>
    <row r="105" spans="1:7" s="30" customFormat="1" x14ac:dyDescent="0.2">
      <c r="A105" s="1"/>
      <c r="B105" s="2"/>
      <c r="C105" s="24"/>
      <c r="D105" s="4"/>
      <c r="E105" s="47"/>
      <c r="F105" s="47"/>
      <c r="G105" s="22"/>
    </row>
    <row r="106" spans="1:7" s="30" customFormat="1" ht="40.5" customHeight="1" x14ac:dyDescent="0.2">
      <c r="A106" s="118" t="s">
        <v>32</v>
      </c>
      <c r="B106" s="34"/>
      <c r="C106" s="100" t="s">
        <v>114</v>
      </c>
      <c r="D106" s="35"/>
      <c r="E106" s="36"/>
      <c r="F106" s="47"/>
      <c r="G106" s="22"/>
    </row>
    <row r="107" spans="1:7" s="30" customFormat="1" ht="63.75" x14ac:dyDescent="0.2">
      <c r="A107" s="128"/>
      <c r="B107" s="34"/>
      <c r="C107" s="45" t="s">
        <v>0</v>
      </c>
      <c r="D107" s="35"/>
      <c r="E107" s="36"/>
      <c r="F107" s="47"/>
      <c r="G107" s="22"/>
    </row>
    <row r="108" spans="1:7" s="30" customFormat="1" ht="101.25" customHeight="1" x14ac:dyDescent="0.2">
      <c r="A108" s="128"/>
      <c r="B108" s="34"/>
      <c r="C108" s="45" t="s">
        <v>5</v>
      </c>
      <c r="D108" s="35"/>
      <c r="E108" s="36"/>
      <c r="F108" s="47"/>
      <c r="G108" s="22"/>
    </row>
    <row r="109" spans="1:7" s="30" customFormat="1" ht="40.5" customHeight="1" x14ac:dyDescent="0.2">
      <c r="A109" s="128"/>
      <c r="B109" s="34"/>
      <c r="C109" s="45" t="s">
        <v>1</v>
      </c>
      <c r="D109" s="35"/>
      <c r="E109" s="36"/>
      <c r="F109" s="47"/>
      <c r="G109" s="22"/>
    </row>
    <row r="110" spans="1:7" s="30" customFormat="1" x14ac:dyDescent="0.2">
      <c r="A110" s="128"/>
      <c r="B110" s="34"/>
      <c r="C110" s="45" t="s">
        <v>28</v>
      </c>
      <c r="D110" s="46" t="s">
        <v>45</v>
      </c>
      <c r="E110" s="47">
        <v>1</v>
      </c>
      <c r="F110" s="47"/>
      <c r="G110" s="22">
        <f>F110*E110</f>
        <v>0</v>
      </c>
    </row>
    <row r="111" spans="1:7" s="30" customFormat="1" x14ac:dyDescent="0.2">
      <c r="A111" s="128"/>
      <c r="B111" s="34"/>
      <c r="C111" s="45"/>
      <c r="D111" s="46"/>
      <c r="E111" s="47"/>
      <c r="F111" s="47"/>
      <c r="G111" s="5"/>
    </row>
    <row r="112" spans="1:7" s="30" customFormat="1" x14ac:dyDescent="0.2">
      <c r="A112" s="130"/>
      <c r="B112" s="51"/>
      <c r="C112" s="52"/>
      <c r="D112" s="53"/>
      <c r="E112" s="54"/>
      <c r="F112" s="54"/>
      <c r="G112" s="54"/>
    </row>
    <row r="113" spans="1:7" s="30" customFormat="1" ht="12" customHeight="1" x14ac:dyDescent="0.2">
      <c r="A113" s="131" t="s">
        <v>40</v>
      </c>
      <c r="B113" s="25"/>
      <c r="C113" s="26" t="s">
        <v>30</v>
      </c>
      <c r="D113" s="27"/>
      <c r="E113" s="28"/>
      <c r="F113" s="55"/>
      <c r="G113" s="29">
        <f>SUM(G85:G112)</f>
        <v>0</v>
      </c>
    </row>
    <row r="114" spans="1:7" s="30" customFormat="1" ht="12" customHeight="1" x14ac:dyDescent="0.2">
      <c r="A114" s="128"/>
      <c r="B114" s="34"/>
      <c r="C114" s="94"/>
      <c r="D114" s="35"/>
      <c r="E114" s="36"/>
      <c r="F114" s="47"/>
      <c r="G114" s="36"/>
    </row>
    <row r="115" spans="1:7" s="30" customFormat="1" ht="12" customHeight="1" x14ac:dyDescent="0.2">
      <c r="A115" s="128"/>
      <c r="B115" s="34"/>
      <c r="C115" s="94"/>
      <c r="D115" s="35"/>
      <c r="E115" s="36"/>
      <c r="F115" s="47"/>
      <c r="G115" s="36"/>
    </row>
    <row r="116" spans="1:7" s="30" customFormat="1" ht="12" customHeight="1" x14ac:dyDescent="0.2">
      <c r="A116" s="128"/>
      <c r="B116" s="34"/>
      <c r="C116" s="94"/>
      <c r="D116" s="35"/>
      <c r="E116" s="36"/>
      <c r="F116" s="47"/>
      <c r="G116" s="36"/>
    </row>
    <row r="117" spans="1:7" s="30" customFormat="1" ht="20.25" customHeight="1" x14ac:dyDescent="0.25">
      <c r="A117" s="120" t="s">
        <v>12</v>
      </c>
      <c r="B117" s="14"/>
      <c r="C117" s="15" t="s">
        <v>105</v>
      </c>
      <c r="D117" s="38"/>
      <c r="E117" s="39"/>
      <c r="F117" s="95"/>
      <c r="G117" s="96"/>
    </row>
    <row r="118" spans="1:7" s="30" customFormat="1" ht="54.75" customHeight="1" x14ac:dyDescent="0.2">
      <c r="A118" s="132" t="s">
        <v>42</v>
      </c>
      <c r="B118" s="14"/>
      <c r="C118" s="19" t="s">
        <v>111</v>
      </c>
      <c r="D118" s="85" t="s">
        <v>46</v>
      </c>
      <c r="E118" s="95">
        <v>7.5</v>
      </c>
      <c r="F118" s="95"/>
      <c r="G118" s="95">
        <f>E118*F118</f>
        <v>0</v>
      </c>
    </row>
    <row r="119" spans="1:7" s="30" customFormat="1" ht="12" customHeight="1" x14ac:dyDescent="0.25">
      <c r="A119" s="120"/>
      <c r="B119" s="14"/>
      <c r="C119" s="15"/>
      <c r="D119" s="38"/>
      <c r="E119" s="39"/>
      <c r="F119" s="95"/>
      <c r="G119" s="96"/>
    </row>
    <row r="120" spans="1:7" s="30" customFormat="1" ht="12" customHeight="1" x14ac:dyDescent="0.25">
      <c r="A120" s="127"/>
      <c r="B120" s="48"/>
      <c r="C120" s="7"/>
      <c r="D120" s="38"/>
      <c r="E120" s="39"/>
      <c r="F120" s="95"/>
      <c r="G120" s="96"/>
    </row>
    <row r="121" spans="1:7" s="30" customFormat="1" ht="12" customHeight="1" x14ac:dyDescent="0.25">
      <c r="A121" s="1" t="s">
        <v>38</v>
      </c>
      <c r="B121" s="48"/>
      <c r="C121" s="86" t="s">
        <v>82</v>
      </c>
      <c r="D121" s="38"/>
      <c r="E121" s="39"/>
      <c r="F121" s="95"/>
      <c r="G121" s="96"/>
    </row>
    <row r="122" spans="1:7" s="30" customFormat="1" ht="26.25" customHeight="1" x14ac:dyDescent="0.25">
      <c r="A122" s="1"/>
      <c r="B122" s="48"/>
      <c r="C122" s="86" t="s">
        <v>83</v>
      </c>
      <c r="D122" s="38"/>
      <c r="E122" s="39"/>
      <c r="F122" s="95"/>
      <c r="G122" s="96"/>
    </row>
    <row r="123" spans="1:7" s="30" customFormat="1" ht="28.5" customHeight="1" x14ac:dyDescent="0.25">
      <c r="A123" s="1"/>
      <c r="B123" s="48"/>
      <c r="C123" s="86" t="s">
        <v>84</v>
      </c>
      <c r="D123" s="38"/>
      <c r="E123" s="95"/>
      <c r="F123" s="95"/>
      <c r="G123" s="96"/>
    </row>
    <row r="124" spans="1:7" s="30" customFormat="1" ht="12" customHeight="1" x14ac:dyDescent="0.2">
      <c r="A124" s="1"/>
      <c r="B124" s="48"/>
      <c r="C124" s="86" t="s">
        <v>85</v>
      </c>
      <c r="D124" s="85" t="s">
        <v>46</v>
      </c>
      <c r="E124" s="95">
        <v>0.7</v>
      </c>
      <c r="F124" s="95"/>
      <c r="G124" s="95">
        <f>E124*F124</f>
        <v>0</v>
      </c>
    </row>
    <row r="125" spans="1:7" s="30" customFormat="1" ht="12" customHeight="1" x14ac:dyDescent="0.2">
      <c r="A125" s="1"/>
      <c r="B125" s="48"/>
      <c r="C125" s="86"/>
      <c r="D125" s="85"/>
      <c r="E125" s="95"/>
      <c r="F125" s="95"/>
      <c r="G125" s="95"/>
    </row>
    <row r="126" spans="1:7" s="30" customFormat="1" ht="12" customHeight="1" x14ac:dyDescent="0.2">
      <c r="A126" s="1"/>
      <c r="B126" s="48"/>
      <c r="C126" s="87"/>
      <c r="D126" s="38"/>
      <c r="E126" s="95"/>
      <c r="F126" s="95"/>
      <c r="G126" s="95"/>
    </row>
    <row r="127" spans="1:7" s="30" customFormat="1" ht="51.75" customHeight="1" x14ac:dyDescent="0.2">
      <c r="A127" s="1" t="s">
        <v>34</v>
      </c>
      <c r="B127" s="48"/>
      <c r="C127" s="87" t="s">
        <v>107</v>
      </c>
      <c r="D127" s="38"/>
      <c r="E127" s="95"/>
      <c r="F127" s="95"/>
      <c r="G127" s="95"/>
    </row>
    <row r="128" spans="1:7" s="30" customFormat="1" ht="93" customHeight="1" x14ac:dyDescent="0.2">
      <c r="A128" s="1"/>
      <c r="B128" s="48"/>
      <c r="C128" s="87" t="s">
        <v>106</v>
      </c>
      <c r="D128" s="38"/>
      <c r="E128" s="95"/>
      <c r="F128" s="95"/>
      <c r="G128" s="95"/>
    </row>
    <row r="129" spans="1:7" s="30" customFormat="1" ht="12" customHeight="1" x14ac:dyDescent="0.2">
      <c r="A129" s="1"/>
      <c r="B129" s="48"/>
      <c r="C129" s="87" t="s">
        <v>85</v>
      </c>
      <c r="D129" s="85" t="s">
        <v>46</v>
      </c>
      <c r="E129" s="95">
        <v>16.100000000000001</v>
      </c>
      <c r="F129" s="95"/>
      <c r="G129" s="95">
        <f>E129*F129</f>
        <v>0</v>
      </c>
    </row>
    <row r="130" spans="1:7" s="30" customFormat="1" ht="12" customHeight="1" x14ac:dyDescent="0.2">
      <c r="A130" s="1"/>
      <c r="B130" s="48"/>
      <c r="C130" s="87"/>
      <c r="D130" s="85"/>
      <c r="E130" s="95"/>
      <c r="F130" s="95"/>
      <c r="G130" s="95"/>
    </row>
    <row r="131" spans="1:7" s="30" customFormat="1" ht="12" customHeight="1" x14ac:dyDescent="0.2">
      <c r="A131" s="1"/>
      <c r="B131" s="48"/>
      <c r="C131" s="87"/>
      <c r="D131" s="85"/>
      <c r="E131" s="95"/>
      <c r="F131" s="95"/>
      <c r="G131" s="95"/>
    </row>
    <row r="132" spans="1:7" s="30" customFormat="1" ht="90.75" customHeight="1" x14ac:dyDescent="0.2">
      <c r="A132" s="1" t="s">
        <v>40</v>
      </c>
      <c r="B132" s="48"/>
      <c r="C132" s="87" t="s">
        <v>125</v>
      </c>
      <c r="D132" s="85" t="s">
        <v>46</v>
      </c>
      <c r="E132" s="95">
        <v>1.7</v>
      </c>
      <c r="F132" s="95"/>
      <c r="G132" s="95">
        <f>E132*F132</f>
        <v>0</v>
      </c>
    </row>
    <row r="133" spans="1:7" s="30" customFormat="1" ht="12" customHeight="1" x14ac:dyDescent="0.2">
      <c r="A133" s="1"/>
      <c r="B133" s="48"/>
      <c r="C133" s="87"/>
      <c r="D133" s="85"/>
      <c r="E133" s="95"/>
      <c r="F133" s="95"/>
      <c r="G133" s="95"/>
    </row>
    <row r="134" spans="1:7" s="30" customFormat="1" ht="12" customHeight="1" x14ac:dyDescent="0.2">
      <c r="A134" s="1"/>
      <c r="B134" s="48"/>
      <c r="C134" s="87"/>
      <c r="D134" s="85"/>
      <c r="E134" s="95"/>
      <c r="F134" s="95"/>
      <c r="G134" s="95"/>
    </row>
    <row r="135" spans="1:7" s="30" customFormat="1" ht="108" customHeight="1" x14ac:dyDescent="0.2">
      <c r="A135" s="1" t="s">
        <v>12</v>
      </c>
      <c r="B135" s="48"/>
      <c r="C135" s="87" t="s">
        <v>117</v>
      </c>
      <c r="D135" s="85" t="s">
        <v>29</v>
      </c>
      <c r="E135" s="95">
        <v>2.75</v>
      </c>
      <c r="F135" s="95"/>
      <c r="G135" s="95">
        <f>E135*F135</f>
        <v>0</v>
      </c>
    </row>
    <row r="136" spans="1:7" s="30" customFormat="1" ht="12" customHeight="1" x14ac:dyDescent="0.2">
      <c r="A136" s="1"/>
      <c r="B136" s="48"/>
      <c r="C136" s="87"/>
      <c r="D136" s="85"/>
      <c r="E136" s="95"/>
      <c r="F136" s="95"/>
      <c r="G136" s="95"/>
    </row>
    <row r="137" spans="1:7" s="30" customFormat="1" ht="12" customHeight="1" x14ac:dyDescent="0.2">
      <c r="A137" s="1"/>
      <c r="B137" s="48"/>
      <c r="C137" s="87"/>
      <c r="D137" s="38"/>
      <c r="E137" s="95"/>
      <c r="F137" s="95"/>
      <c r="G137" s="95"/>
    </row>
    <row r="138" spans="1:7" s="30" customFormat="1" ht="12" customHeight="1" x14ac:dyDescent="0.2">
      <c r="A138" s="1" t="s">
        <v>31</v>
      </c>
      <c r="B138" s="48"/>
      <c r="C138" s="87" t="s">
        <v>86</v>
      </c>
      <c r="D138" s="38"/>
      <c r="E138" s="95"/>
      <c r="F138" s="95"/>
      <c r="G138" s="95"/>
    </row>
    <row r="139" spans="1:7" s="30" customFormat="1" ht="93.75" customHeight="1" x14ac:dyDescent="0.2">
      <c r="A139" s="1"/>
      <c r="B139" s="48"/>
      <c r="C139" s="87" t="s">
        <v>87</v>
      </c>
      <c r="D139" s="38"/>
      <c r="E139" s="95"/>
      <c r="F139" s="95"/>
      <c r="G139" s="95"/>
    </row>
    <row r="140" spans="1:7" s="30" customFormat="1" ht="25.5" customHeight="1" x14ac:dyDescent="0.2">
      <c r="A140" s="1"/>
      <c r="B140" s="48"/>
      <c r="C140" s="87" t="s">
        <v>88</v>
      </c>
      <c r="D140" s="38"/>
      <c r="E140" s="95"/>
      <c r="F140" s="95"/>
      <c r="G140" s="95"/>
    </row>
    <row r="141" spans="1:7" s="30" customFormat="1" ht="15.75" customHeight="1" x14ac:dyDescent="0.2">
      <c r="A141" s="1"/>
      <c r="B141" s="48"/>
      <c r="C141" s="87" t="s">
        <v>89</v>
      </c>
    </row>
    <row r="142" spans="1:7" s="30" customFormat="1" ht="12" customHeight="1" x14ac:dyDescent="0.2">
      <c r="A142" s="1"/>
      <c r="B142" s="97"/>
      <c r="C142" s="87" t="s">
        <v>90</v>
      </c>
      <c r="D142" s="85" t="s">
        <v>91</v>
      </c>
      <c r="E142" s="102">
        <v>450</v>
      </c>
      <c r="F142" s="95"/>
      <c r="G142" s="95">
        <f>E142*F142</f>
        <v>0</v>
      </c>
    </row>
    <row r="143" spans="1:7" s="30" customFormat="1" ht="12" customHeight="1" x14ac:dyDescent="0.2">
      <c r="A143" s="1"/>
      <c r="B143" s="97"/>
      <c r="C143" s="87" t="s">
        <v>92</v>
      </c>
      <c r="D143" s="85" t="s">
        <v>91</v>
      </c>
      <c r="E143" s="102">
        <v>980</v>
      </c>
      <c r="F143" s="95"/>
      <c r="G143" s="95">
        <f>E143*F143</f>
        <v>0</v>
      </c>
    </row>
    <row r="144" spans="1:7" s="30" customFormat="1" ht="12" customHeight="1" x14ac:dyDescent="0.2">
      <c r="A144" s="1"/>
      <c r="B144" s="48"/>
      <c r="C144" s="87"/>
      <c r="D144" s="85"/>
      <c r="E144" s="95"/>
      <c r="F144" s="95"/>
      <c r="G144" s="95"/>
    </row>
    <row r="145" spans="1:7" s="30" customFormat="1" ht="12" customHeight="1" x14ac:dyDescent="0.2">
      <c r="A145" s="1"/>
      <c r="B145" s="48"/>
      <c r="C145" s="87"/>
      <c r="D145" s="38"/>
      <c r="E145" s="95"/>
      <c r="F145" s="95"/>
      <c r="G145" s="95"/>
    </row>
    <row r="146" spans="1:7" s="30" customFormat="1" ht="29.25" customHeight="1" x14ac:dyDescent="0.2">
      <c r="A146" s="1" t="s">
        <v>32</v>
      </c>
      <c r="B146" s="48"/>
      <c r="C146" s="87" t="s">
        <v>93</v>
      </c>
      <c r="D146" s="38"/>
      <c r="E146" s="95"/>
      <c r="F146" s="95"/>
      <c r="G146" s="95"/>
    </row>
    <row r="147" spans="1:7" s="30" customFormat="1" ht="77.25" customHeight="1" x14ac:dyDescent="0.2">
      <c r="A147" s="1"/>
      <c r="B147" s="48"/>
      <c r="C147" s="87" t="s">
        <v>94</v>
      </c>
      <c r="D147" s="38"/>
      <c r="E147" s="95"/>
      <c r="F147" s="95"/>
      <c r="G147" s="95"/>
    </row>
    <row r="148" spans="1:7" s="30" customFormat="1" ht="12" customHeight="1" x14ac:dyDescent="0.2">
      <c r="A148" s="1"/>
      <c r="B148" s="48"/>
      <c r="C148" s="87" t="s">
        <v>95</v>
      </c>
      <c r="D148" s="38"/>
      <c r="E148" s="95"/>
      <c r="F148" s="95"/>
      <c r="G148" s="95"/>
    </row>
    <row r="149" spans="1:7" s="30" customFormat="1" ht="12" customHeight="1" x14ac:dyDescent="0.2">
      <c r="A149" s="1"/>
      <c r="B149" s="48"/>
      <c r="C149" s="87" t="s">
        <v>96</v>
      </c>
      <c r="D149" s="85" t="s">
        <v>49</v>
      </c>
      <c r="E149" s="95">
        <v>16</v>
      </c>
      <c r="F149" s="95"/>
      <c r="G149" s="95">
        <f>E149*F149</f>
        <v>0</v>
      </c>
    </row>
    <row r="150" spans="1:7" s="30" customFormat="1" ht="13.5" customHeight="1" x14ac:dyDescent="0.2">
      <c r="A150" s="1"/>
      <c r="B150" s="48"/>
      <c r="C150" s="87" t="s">
        <v>121</v>
      </c>
      <c r="D150" s="85" t="s">
        <v>29</v>
      </c>
      <c r="E150" s="95">
        <v>1.7</v>
      </c>
      <c r="F150" s="95"/>
      <c r="G150" s="95">
        <f>E150*F150</f>
        <v>0</v>
      </c>
    </row>
    <row r="151" spans="1:7" s="30" customFormat="1" ht="13.5" customHeight="1" x14ac:dyDescent="0.2">
      <c r="A151" s="1"/>
      <c r="B151" s="48"/>
      <c r="C151" s="87"/>
      <c r="D151" s="85"/>
      <c r="E151" s="95"/>
      <c r="F151" s="95"/>
      <c r="G151" s="95"/>
    </row>
    <row r="152" spans="1:7" s="30" customFormat="1" ht="12" customHeight="1" x14ac:dyDescent="0.2">
      <c r="A152" s="1"/>
      <c r="B152" s="48"/>
      <c r="C152" s="87"/>
      <c r="D152" s="38"/>
      <c r="E152" s="95"/>
      <c r="F152" s="95"/>
      <c r="G152" s="95"/>
    </row>
    <row r="153" spans="1:7" s="30" customFormat="1" ht="12" customHeight="1" x14ac:dyDescent="0.2">
      <c r="A153" s="1" t="s">
        <v>130</v>
      </c>
      <c r="B153" s="48"/>
      <c r="C153" s="87" t="s">
        <v>97</v>
      </c>
      <c r="D153" s="38"/>
      <c r="E153" s="95"/>
      <c r="F153" s="95"/>
      <c r="G153" s="95"/>
    </row>
    <row r="154" spans="1:7" s="30" customFormat="1" ht="51.75" customHeight="1" x14ac:dyDescent="0.2">
      <c r="A154" s="127"/>
      <c r="B154" s="48"/>
      <c r="C154" s="87" t="s">
        <v>98</v>
      </c>
      <c r="D154" s="38"/>
      <c r="E154" s="95"/>
      <c r="F154" s="95"/>
      <c r="G154" s="95"/>
    </row>
    <row r="155" spans="1:7" s="30" customFormat="1" ht="40.5" customHeight="1" x14ac:dyDescent="0.2">
      <c r="A155" s="127"/>
      <c r="B155" s="48"/>
      <c r="C155" s="87" t="s">
        <v>99</v>
      </c>
      <c r="D155" s="38"/>
      <c r="E155" s="95"/>
      <c r="F155" s="95"/>
      <c r="G155" s="95"/>
    </row>
    <row r="156" spans="1:7" s="30" customFormat="1" ht="28.5" customHeight="1" x14ac:dyDescent="0.2">
      <c r="A156" s="127"/>
      <c r="B156" s="48"/>
      <c r="C156" s="87" t="s">
        <v>100</v>
      </c>
      <c r="D156" s="38"/>
      <c r="E156" s="95"/>
      <c r="F156" s="95"/>
      <c r="G156" s="95"/>
    </row>
    <row r="157" spans="1:7" s="30" customFormat="1" ht="12" customHeight="1" x14ac:dyDescent="0.2">
      <c r="A157" s="127"/>
      <c r="B157" s="48"/>
      <c r="C157" s="87" t="s">
        <v>101</v>
      </c>
      <c r="D157" s="85" t="s">
        <v>49</v>
      </c>
      <c r="E157" s="95">
        <v>5.5</v>
      </c>
      <c r="F157" s="95"/>
      <c r="G157" s="95">
        <f>E157*F157</f>
        <v>0</v>
      </c>
    </row>
    <row r="158" spans="1:7" s="30" customFormat="1" ht="12" customHeight="1" x14ac:dyDescent="0.2">
      <c r="A158" s="127"/>
      <c r="B158" s="48"/>
      <c r="C158" s="87"/>
      <c r="D158" s="85"/>
      <c r="E158" s="95"/>
      <c r="F158" s="95"/>
      <c r="G158" s="95"/>
    </row>
    <row r="159" spans="1:7" s="30" customFormat="1" ht="12" customHeight="1" x14ac:dyDescent="0.2">
      <c r="A159" s="127"/>
      <c r="B159" s="48"/>
      <c r="C159" s="87"/>
      <c r="D159" s="38"/>
      <c r="E159" s="95"/>
      <c r="F159" s="95"/>
      <c r="G159" s="95"/>
    </row>
    <row r="160" spans="1:7" s="30" customFormat="1" ht="27" customHeight="1" x14ac:dyDescent="0.2">
      <c r="A160" s="1" t="s">
        <v>131</v>
      </c>
      <c r="B160" s="48"/>
      <c r="C160" s="87" t="s">
        <v>113</v>
      </c>
      <c r="D160" s="38"/>
      <c r="E160" s="95"/>
      <c r="F160" s="95"/>
      <c r="G160" s="95"/>
    </row>
    <row r="161" spans="1:7" s="30" customFormat="1" ht="39" customHeight="1" x14ac:dyDescent="0.2">
      <c r="A161" s="127"/>
      <c r="B161" s="48"/>
      <c r="C161" s="87" t="s">
        <v>112</v>
      </c>
      <c r="D161" s="38"/>
      <c r="E161" s="95"/>
      <c r="F161" s="95"/>
      <c r="G161" s="95"/>
    </row>
    <row r="162" spans="1:7" s="30" customFormat="1" ht="12" customHeight="1" x14ac:dyDescent="0.2">
      <c r="A162" s="127"/>
      <c r="B162" s="48"/>
      <c r="C162" s="87" t="s">
        <v>102</v>
      </c>
      <c r="D162" s="85" t="s">
        <v>29</v>
      </c>
      <c r="E162" s="95">
        <v>4.2</v>
      </c>
      <c r="F162" s="95"/>
      <c r="G162" s="95">
        <f>E162*F162</f>
        <v>0</v>
      </c>
    </row>
    <row r="163" spans="1:7" s="30" customFormat="1" ht="12" customHeight="1" x14ac:dyDescent="0.2">
      <c r="A163" s="127"/>
      <c r="B163" s="48"/>
      <c r="C163" s="86"/>
      <c r="G163" s="95"/>
    </row>
    <row r="164" spans="1:7" s="30" customFormat="1" ht="12" customHeight="1" x14ac:dyDescent="0.2">
      <c r="A164" s="127"/>
      <c r="B164" s="48"/>
      <c r="C164" s="86"/>
      <c r="D164" s="85"/>
      <c r="E164" s="95"/>
      <c r="F164" s="95"/>
      <c r="G164" s="95"/>
    </row>
    <row r="165" spans="1:7" s="30" customFormat="1" ht="41.25" customHeight="1" x14ac:dyDescent="0.2">
      <c r="A165" s="1" t="s">
        <v>132</v>
      </c>
      <c r="B165" s="48"/>
      <c r="C165" s="86" t="s">
        <v>118</v>
      </c>
      <c r="D165" s="101" t="s">
        <v>29</v>
      </c>
      <c r="E165" s="102">
        <v>0.7</v>
      </c>
      <c r="F165" s="95"/>
      <c r="G165" s="95">
        <f>E165*F165</f>
        <v>0</v>
      </c>
    </row>
    <row r="166" spans="1:7" s="30" customFormat="1" ht="12" customHeight="1" x14ac:dyDescent="0.2">
      <c r="A166" s="1"/>
      <c r="B166" s="48"/>
      <c r="C166" s="86"/>
      <c r="D166" s="85"/>
      <c r="E166" s="95"/>
      <c r="F166" s="95"/>
      <c r="G166" s="95"/>
    </row>
    <row r="167" spans="1:7" s="30" customFormat="1" ht="12" customHeight="1" x14ac:dyDescent="0.2">
      <c r="A167" s="1"/>
      <c r="B167" s="48"/>
      <c r="C167" s="86"/>
      <c r="D167" s="85"/>
      <c r="E167" s="95"/>
      <c r="F167" s="95"/>
      <c r="G167" s="95"/>
    </row>
    <row r="168" spans="1:7" s="30" customFormat="1" ht="42" customHeight="1" x14ac:dyDescent="0.2">
      <c r="A168" s="1" t="s">
        <v>133</v>
      </c>
      <c r="B168" s="48"/>
      <c r="C168" s="104" t="s">
        <v>126</v>
      </c>
      <c r="D168" s="101" t="s">
        <v>2</v>
      </c>
      <c r="E168" s="102">
        <v>15</v>
      </c>
      <c r="F168" s="102"/>
      <c r="G168" s="95">
        <f>E168*F168</f>
        <v>0</v>
      </c>
    </row>
    <row r="169" spans="1:7" s="30" customFormat="1" ht="14.25" customHeight="1" x14ac:dyDescent="0.2">
      <c r="A169" s="1"/>
      <c r="B169" s="48"/>
      <c r="C169" s="104"/>
      <c r="D169" s="101"/>
      <c r="E169" s="102"/>
      <c r="F169" s="102"/>
      <c r="G169" s="95"/>
    </row>
    <row r="170" spans="1:7" s="30" customFormat="1" ht="12" customHeight="1" x14ac:dyDescent="0.2">
      <c r="A170" s="1"/>
      <c r="B170" s="48"/>
      <c r="C170" s="104"/>
      <c r="D170" s="101"/>
      <c r="E170" s="102"/>
      <c r="F170" s="102"/>
      <c r="G170" s="95"/>
    </row>
    <row r="171" spans="1:7" s="30" customFormat="1" ht="65.25" customHeight="1" x14ac:dyDescent="0.2">
      <c r="A171" s="1" t="s">
        <v>134</v>
      </c>
      <c r="B171" s="48"/>
      <c r="C171" s="104" t="s">
        <v>127</v>
      </c>
      <c r="D171" s="101" t="s">
        <v>2</v>
      </c>
      <c r="E171" s="102">
        <v>25</v>
      </c>
      <c r="F171" s="102"/>
      <c r="G171" s="95">
        <f>E171*F171</f>
        <v>0</v>
      </c>
    </row>
    <row r="172" spans="1:7" s="30" customFormat="1" ht="12" customHeight="1" x14ac:dyDescent="0.2">
      <c r="A172" s="1"/>
      <c r="B172" s="48"/>
      <c r="C172" s="86"/>
      <c r="D172" s="85"/>
      <c r="E172" s="95"/>
      <c r="F172" s="95"/>
      <c r="G172" s="95"/>
    </row>
    <row r="173" spans="1:7" s="30" customFormat="1" ht="12" customHeight="1" x14ac:dyDescent="0.2">
      <c r="A173" s="1"/>
      <c r="B173" s="48"/>
      <c r="C173" s="86"/>
      <c r="D173" s="85"/>
      <c r="E173" s="95"/>
      <c r="F173" s="95"/>
      <c r="G173" s="95"/>
    </row>
    <row r="174" spans="1:7" s="30" customFormat="1" ht="132.75" customHeight="1" x14ac:dyDescent="0.2">
      <c r="A174" s="1" t="s">
        <v>135</v>
      </c>
      <c r="B174" s="48"/>
      <c r="C174" s="86" t="s">
        <v>116</v>
      </c>
      <c r="D174" s="85" t="s">
        <v>49</v>
      </c>
      <c r="E174" s="95">
        <v>6.8</v>
      </c>
      <c r="F174" s="95"/>
      <c r="G174" s="95">
        <f>E174*F174</f>
        <v>0</v>
      </c>
    </row>
    <row r="175" spans="1:7" s="30" customFormat="1" ht="12" customHeight="1" x14ac:dyDescent="0.2">
      <c r="A175" s="127"/>
      <c r="B175" s="48"/>
      <c r="C175" s="86"/>
      <c r="D175" s="85"/>
      <c r="E175" s="95"/>
      <c r="F175" s="95"/>
      <c r="G175" s="95"/>
    </row>
    <row r="176" spans="1:7" s="30" customFormat="1" ht="12" customHeight="1" x14ac:dyDescent="0.25">
      <c r="A176" s="133"/>
      <c r="B176" s="51"/>
      <c r="C176" s="105"/>
      <c r="D176" s="98"/>
      <c r="E176" s="99"/>
      <c r="F176" s="99"/>
      <c r="G176" s="77"/>
    </row>
    <row r="177" spans="1:7" s="30" customFormat="1" ht="32.25" customHeight="1" x14ac:dyDescent="0.25">
      <c r="A177" s="134" t="s">
        <v>12</v>
      </c>
      <c r="B177" s="37"/>
      <c r="C177" s="7" t="s">
        <v>108</v>
      </c>
      <c r="D177" s="38"/>
      <c r="E177" s="95"/>
      <c r="F177" s="95"/>
      <c r="G177" s="96">
        <f>SUM(G117:G176)</f>
        <v>0</v>
      </c>
    </row>
    <row r="178" spans="1:7" s="30" customFormat="1" ht="17.25" customHeight="1" x14ac:dyDescent="0.2">
      <c r="A178" s="127"/>
      <c r="B178" s="48"/>
      <c r="C178" s="7"/>
      <c r="D178" s="38"/>
      <c r="E178" s="39"/>
      <c r="F178" s="5"/>
      <c r="G178" s="5"/>
    </row>
    <row r="179" spans="1:7" s="30" customFormat="1" x14ac:dyDescent="0.2">
      <c r="A179" s="118"/>
      <c r="B179" s="56"/>
      <c r="C179" s="57"/>
      <c r="D179" s="58"/>
      <c r="E179" s="33"/>
      <c r="F179" s="47"/>
      <c r="G179" s="5"/>
    </row>
    <row r="180" spans="1:7" s="30" customFormat="1" ht="20.25" customHeight="1" x14ac:dyDescent="0.2">
      <c r="A180" s="135" t="s">
        <v>12</v>
      </c>
      <c r="B180" s="14"/>
      <c r="C180" s="15" t="s">
        <v>50</v>
      </c>
      <c r="D180" s="38"/>
      <c r="E180" s="5"/>
      <c r="F180" s="5"/>
      <c r="G180" s="5"/>
    </row>
    <row r="181" spans="1:7" s="6" customFormat="1" ht="119.25" customHeight="1" x14ac:dyDescent="0.2">
      <c r="A181" s="1" t="s">
        <v>42</v>
      </c>
      <c r="B181" s="2"/>
      <c r="C181" s="24" t="s">
        <v>8</v>
      </c>
      <c r="D181" s="4"/>
      <c r="E181" s="5"/>
      <c r="F181" s="5"/>
      <c r="G181" s="5"/>
    </row>
    <row r="182" spans="1:7" s="6" customFormat="1" ht="17.850000000000001" customHeight="1" x14ac:dyDescent="0.2">
      <c r="A182" s="1" t="s">
        <v>6</v>
      </c>
      <c r="B182" s="2"/>
      <c r="C182" s="24" t="s">
        <v>51</v>
      </c>
      <c r="D182" s="4" t="s">
        <v>45</v>
      </c>
      <c r="E182" s="5">
        <v>1</v>
      </c>
      <c r="F182" s="5"/>
      <c r="G182" s="95">
        <f>E182*F182</f>
        <v>0</v>
      </c>
    </row>
    <row r="183" spans="1:7" s="6" customFormat="1" ht="15" customHeight="1" x14ac:dyDescent="0.2">
      <c r="A183" s="1"/>
      <c r="B183" s="2"/>
      <c r="C183" s="3"/>
      <c r="D183" s="4"/>
      <c r="E183" s="5"/>
      <c r="F183" s="5"/>
      <c r="G183" s="95"/>
    </row>
    <row r="184" spans="1:7" s="6" customFormat="1" x14ac:dyDescent="0.2">
      <c r="A184" s="1"/>
      <c r="B184" s="2"/>
      <c r="C184" s="3"/>
      <c r="D184" s="4"/>
      <c r="E184" s="5"/>
      <c r="F184" s="5"/>
      <c r="G184" s="95"/>
    </row>
    <row r="185" spans="1:7" s="6" customFormat="1" ht="81.75" customHeight="1" x14ac:dyDescent="0.2">
      <c r="A185" s="1" t="s">
        <v>38</v>
      </c>
      <c r="B185" s="2"/>
      <c r="C185" s="86" t="s">
        <v>123</v>
      </c>
      <c r="D185" s="4"/>
      <c r="E185" s="5"/>
      <c r="F185" s="5"/>
      <c r="G185" s="95"/>
    </row>
    <row r="186" spans="1:7" s="6" customFormat="1" ht="17.850000000000001" customHeight="1" x14ac:dyDescent="0.2">
      <c r="A186" s="1" t="s">
        <v>39</v>
      </c>
      <c r="B186" s="2"/>
      <c r="C186" s="87" t="s">
        <v>122</v>
      </c>
      <c r="D186" s="4" t="s">
        <v>33</v>
      </c>
      <c r="E186" s="5">
        <v>33</v>
      </c>
      <c r="F186" s="5"/>
      <c r="G186" s="95">
        <f>E186*F186</f>
        <v>0</v>
      </c>
    </row>
    <row r="187" spans="1:7" s="6" customFormat="1" ht="9" customHeight="1" x14ac:dyDescent="0.2">
      <c r="A187" s="1"/>
      <c r="B187" s="2"/>
      <c r="C187" s="3"/>
      <c r="D187" s="4"/>
      <c r="E187" s="5"/>
      <c r="F187" s="5"/>
      <c r="G187" s="5"/>
    </row>
    <row r="188" spans="1:7" s="6" customFormat="1" ht="17.25" hidden="1" customHeight="1" x14ac:dyDescent="0.2">
      <c r="A188" s="1"/>
      <c r="B188" s="2"/>
      <c r="C188" s="24"/>
      <c r="D188" s="4"/>
      <c r="E188" s="5"/>
      <c r="F188" s="5"/>
      <c r="G188" s="5"/>
    </row>
    <row r="189" spans="1:7" s="6" customFormat="1" ht="13.5" customHeight="1" x14ac:dyDescent="0.2">
      <c r="A189" s="118"/>
      <c r="B189" s="9"/>
      <c r="C189" s="45"/>
      <c r="D189" s="46"/>
      <c r="E189" s="59"/>
      <c r="F189" s="5"/>
      <c r="G189" s="5"/>
    </row>
    <row r="190" spans="1:7" s="6" customFormat="1" ht="14.25" customHeight="1" x14ac:dyDescent="0.2">
      <c r="A190" s="125" t="s">
        <v>12</v>
      </c>
      <c r="B190" s="25"/>
      <c r="C190" s="26" t="s">
        <v>52</v>
      </c>
      <c r="D190" s="27"/>
      <c r="E190" s="55"/>
      <c r="F190" s="55"/>
      <c r="G190" s="29">
        <f>SUM(G182:G189)</f>
        <v>0</v>
      </c>
    </row>
    <row r="191" spans="1:7" s="6" customFormat="1" x14ac:dyDescent="0.2">
      <c r="A191" s="127"/>
      <c r="B191" s="48"/>
      <c r="C191" s="7"/>
      <c r="D191" s="38"/>
      <c r="E191" s="5"/>
      <c r="F191" s="39"/>
      <c r="G191" s="39"/>
    </row>
    <row r="192" spans="1:7" s="6" customFormat="1" x14ac:dyDescent="0.2">
      <c r="A192" s="127"/>
      <c r="B192" s="48"/>
      <c r="C192" s="7"/>
      <c r="D192" s="38"/>
      <c r="E192" s="5"/>
      <c r="F192" s="39"/>
      <c r="G192" s="39"/>
    </row>
    <row r="193" spans="1:7" s="6" customFormat="1" x14ac:dyDescent="0.2">
      <c r="A193" s="127"/>
      <c r="B193" s="48"/>
      <c r="C193" s="7"/>
      <c r="D193" s="38"/>
      <c r="E193" s="5"/>
      <c r="F193" s="39"/>
      <c r="G193" s="39"/>
    </row>
    <row r="194" spans="1:7" s="6" customFormat="1" x14ac:dyDescent="0.2">
      <c r="A194" s="127"/>
      <c r="B194" s="48"/>
      <c r="C194" s="7"/>
      <c r="D194" s="38"/>
      <c r="E194" s="5"/>
      <c r="F194" s="39"/>
      <c r="G194" s="39"/>
    </row>
    <row r="195" spans="1:7" s="6" customFormat="1" x14ac:dyDescent="0.2">
      <c r="A195" s="127"/>
      <c r="B195" s="48"/>
      <c r="C195" s="7"/>
      <c r="D195" s="38"/>
      <c r="E195" s="5"/>
      <c r="F195" s="39"/>
      <c r="G195" s="39"/>
    </row>
    <row r="196" spans="1:7" s="6" customFormat="1" x14ac:dyDescent="0.2">
      <c r="A196" s="127"/>
      <c r="B196" s="48"/>
      <c r="C196" s="7"/>
      <c r="D196" s="38"/>
      <c r="E196" s="5"/>
      <c r="F196" s="39"/>
      <c r="G196" s="39"/>
    </row>
    <row r="197" spans="1:7" s="6" customFormat="1" x14ac:dyDescent="0.2">
      <c r="A197" s="127"/>
      <c r="B197" s="48"/>
      <c r="C197" s="7"/>
      <c r="D197" s="38"/>
      <c r="E197" s="5"/>
      <c r="F197" s="39"/>
      <c r="G197" s="39"/>
    </row>
    <row r="198" spans="1:7" s="6" customFormat="1" x14ac:dyDescent="0.2">
      <c r="A198" s="127"/>
      <c r="B198" s="48"/>
      <c r="C198" s="7"/>
      <c r="D198" s="38"/>
      <c r="E198" s="5"/>
      <c r="F198" s="39"/>
      <c r="G198" s="39"/>
    </row>
    <row r="199" spans="1:7" s="6" customFormat="1" x14ac:dyDescent="0.2">
      <c r="A199" s="127"/>
      <c r="B199" s="48"/>
      <c r="C199" s="7"/>
      <c r="D199" s="38"/>
      <c r="E199" s="5"/>
      <c r="F199" s="39"/>
      <c r="G199" s="39"/>
    </row>
    <row r="200" spans="1:7" s="6" customFormat="1" x14ac:dyDescent="0.2">
      <c r="A200" s="127"/>
      <c r="B200" s="48"/>
      <c r="C200" s="7"/>
      <c r="D200" s="38"/>
      <c r="E200" s="5"/>
      <c r="F200" s="39"/>
      <c r="G200" s="39"/>
    </row>
    <row r="201" spans="1:7" s="6" customFormat="1" x14ac:dyDescent="0.2">
      <c r="A201" s="127"/>
      <c r="B201" s="48"/>
      <c r="C201" s="7"/>
      <c r="D201" s="38"/>
      <c r="E201" s="5"/>
      <c r="F201" s="39"/>
      <c r="G201" s="39"/>
    </row>
    <row r="202" spans="1:7" s="6" customFormat="1" x14ac:dyDescent="0.2">
      <c r="A202" s="1"/>
      <c r="B202" s="2"/>
      <c r="C202" s="3"/>
      <c r="D202" s="4"/>
      <c r="E202" s="5"/>
      <c r="F202" s="5"/>
      <c r="G202" s="5"/>
    </row>
    <row r="203" spans="1:7" s="6" customFormat="1" ht="15.75" x14ac:dyDescent="0.25">
      <c r="A203" s="128"/>
      <c r="B203" s="48"/>
      <c r="C203" s="15" t="s">
        <v>53</v>
      </c>
      <c r="D203" s="16"/>
      <c r="E203" s="60"/>
      <c r="F203" s="17"/>
      <c r="G203" s="17"/>
    </row>
    <row r="204" spans="1:7" s="6" customFormat="1" x14ac:dyDescent="0.2">
      <c r="A204" s="118"/>
      <c r="B204" s="9"/>
      <c r="C204" s="45"/>
      <c r="D204" s="46"/>
      <c r="E204" s="47"/>
      <c r="F204" s="47"/>
      <c r="G204" s="47"/>
    </row>
    <row r="205" spans="1:7" s="6" customFormat="1" ht="25.5" customHeight="1" x14ac:dyDescent="0.2">
      <c r="A205" s="136"/>
      <c r="B205" s="115" t="s">
        <v>42</v>
      </c>
      <c r="C205" s="106" t="s">
        <v>43</v>
      </c>
      <c r="D205" s="61"/>
      <c r="E205" s="62"/>
      <c r="F205" s="62"/>
      <c r="G205" s="63">
        <f>G47</f>
        <v>0</v>
      </c>
    </row>
    <row r="206" spans="1:7" s="6" customFormat="1" ht="25.5" customHeight="1" x14ac:dyDescent="0.2">
      <c r="A206" s="136"/>
      <c r="B206" s="116" t="s">
        <v>38</v>
      </c>
      <c r="C206" s="107" t="s">
        <v>37</v>
      </c>
      <c r="D206" s="64"/>
      <c r="E206" s="65"/>
      <c r="F206" s="65"/>
      <c r="G206" s="66">
        <f>G62</f>
        <v>0</v>
      </c>
    </row>
    <row r="207" spans="1:7" s="18" customFormat="1" ht="24.75" customHeight="1" x14ac:dyDescent="0.25">
      <c r="A207" s="136"/>
      <c r="B207" s="117" t="s">
        <v>34</v>
      </c>
      <c r="C207" s="108" t="s">
        <v>47</v>
      </c>
      <c r="D207" s="67"/>
      <c r="E207" s="68"/>
      <c r="F207" s="68"/>
      <c r="G207" s="69">
        <f>G82</f>
        <v>0</v>
      </c>
    </row>
    <row r="208" spans="1:7" s="6" customFormat="1" ht="25.5" customHeight="1" x14ac:dyDescent="0.2">
      <c r="A208" s="136"/>
      <c r="B208" s="116" t="s">
        <v>40</v>
      </c>
      <c r="C208" s="107" t="s">
        <v>41</v>
      </c>
      <c r="D208" s="64"/>
      <c r="E208" s="65"/>
      <c r="F208" s="65"/>
      <c r="G208" s="66">
        <f>G113</f>
        <v>0</v>
      </c>
    </row>
    <row r="209" spans="1:7" s="6" customFormat="1" ht="35.25" customHeight="1" x14ac:dyDescent="0.2">
      <c r="A209" s="136"/>
      <c r="B209" s="106" t="s">
        <v>12</v>
      </c>
      <c r="C209" s="15" t="s">
        <v>105</v>
      </c>
      <c r="D209" s="61"/>
      <c r="E209" s="62"/>
      <c r="F209" s="62"/>
      <c r="G209" s="63">
        <f>G177</f>
        <v>0</v>
      </c>
    </row>
    <row r="210" spans="1:7" s="6" customFormat="1" ht="25.5" customHeight="1" thickBot="1" x14ac:dyDescent="0.25">
      <c r="A210" s="137"/>
      <c r="B210" s="109" t="s">
        <v>31</v>
      </c>
      <c r="C210" s="109" t="s">
        <v>50</v>
      </c>
      <c r="D210" s="70"/>
      <c r="E210" s="71"/>
      <c r="F210" s="71"/>
      <c r="G210" s="72">
        <f>G190</f>
        <v>0</v>
      </c>
    </row>
    <row r="211" spans="1:7" s="6" customFormat="1" ht="3" customHeight="1" thickTop="1" x14ac:dyDescent="0.2">
      <c r="A211" s="138"/>
      <c r="B211" s="73"/>
      <c r="C211" s="45"/>
      <c r="D211" s="46"/>
      <c r="E211" s="47"/>
      <c r="F211" s="47"/>
      <c r="G211" s="36"/>
    </row>
    <row r="212" spans="1:7" s="6" customFormat="1" ht="33.75" customHeight="1" x14ac:dyDescent="0.25">
      <c r="A212" s="139"/>
      <c r="B212" s="74"/>
      <c r="C212" s="110" t="s">
        <v>63</v>
      </c>
      <c r="D212" s="75"/>
      <c r="E212" s="76"/>
      <c r="F212" s="77"/>
      <c r="G212" s="78">
        <f>SUM(G205:G211)</f>
        <v>0</v>
      </c>
    </row>
    <row r="213" spans="1:7" s="6" customFormat="1" ht="24.75" customHeight="1" x14ac:dyDescent="0.2">
      <c r="A213" s="128"/>
      <c r="B213" s="34"/>
      <c r="C213" s="111" t="s">
        <v>61</v>
      </c>
      <c r="D213" s="79"/>
      <c r="E213" s="80"/>
      <c r="F213" s="79"/>
      <c r="G213" s="78">
        <f>G212*25%</f>
        <v>0</v>
      </c>
    </row>
    <row r="214" spans="1:7" ht="32.25" customHeight="1" thickBot="1" x14ac:dyDescent="0.25">
      <c r="A214" s="140"/>
      <c r="B214" s="81"/>
      <c r="C214" s="112" t="s">
        <v>62</v>
      </c>
      <c r="D214" s="82"/>
      <c r="E214" s="82"/>
      <c r="F214" s="82"/>
      <c r="G214" s="114">
        <f>SUM(G212:G213)</f>
        <v>0</v>
      </c>
    </row>
    <row r="215" spans="1:7" ht="26.25" customHeight="1" thickTop="1" x14ac:dyDescent="0.2">
      <c r="A215" s="140"/>
    </row>
    <row r="216" spans="1:7" ht="21" customHeight="1" x14ac:dyDescent="0.2"/>
    <row r="217" spans="1:7" ht="18.75" customHeight="1" x14ac:dyDescent="0.2">
      <c r="C217" s="113"/>
      <c r="D217" s="141"/>
      <c r="E217" s="141"/>
      <c r="F217" s="141"/>
      <c r="G217" s="84"/>
    </row>
    <row r="218" spans="1:7" ht="19.5" customHeight="1" x14ac:dyDescent="0.2">
      <c r="D218" s="141"/>
      <c r="E218" s="141"/>
      <c r="F218" s="141"/>
      <c r="G218" s="84"/>
    </row>
    <row r="220" spans="1:7" x14ac:dyDescent="0.2">
      <c r="E220" s="20"/>
      <c r="F220" s="20"/>
    </row>
    <row r="221" spans="1:7" x14ac:dyDescent="0.2">
      <c r="E221" s="20"/>
      <c r="F221" s="20"/>
      <c r="G221" s="20"/>
    </row>
  </sheetData>
  <mergeCells count="8">
    <mergeCell ref="D217:F217"/>
    <mergeCell ref="D218:F218"/>
    <mergeCell ref="C11:F11"/>
    <mergeCell ref="C13:F13"/>
    <mergeCell ref="C2:F2"/>
    <mergeCell ref="C5:F5"/>
    <mergeCell ref="C7:F7"/>
    <mergeCell ref="C9:F9"/>
  </mergeCells>
  <phoneticPr fontId="3" type="noConversion"/>
  <printOptions horizontalCentered="1"/>
  <pageMargins left="0.55118110236220474" right="0.15748031496062992" top="0.59055118110236227" bottom="0.39370078740157483" header="0.31496062992125984" footer="0.11811023622047245"/>
  <pageSetup paperSize="9" scale="88" firstPageNumber="46" orientation="portrait" useFirstPageNumber="1" r:id="rId1"/>
  <headerFooter alignWithMargins="0">
    <oddHeader>&amp;C&amp;"Arial,Podebljano"&amp;11&amp;UGrađevina: Uređenje parkirališta ipred ambulante Doma zdravlja u Udbini</oddHeader>
    <oddFooter>&amp;R&amp;P</oddFooter>
  </headerFooter>
  <rowBreaks count="6" manualBreakCount="6">
    <brk id="23" max="6" man="1"/>
    <brk id="47" max="6" man="1"/>
    <brk id="62" max="6" man="1"/>
    <brk id="83" max="6" man="1"/>
    <brk id="102" max="6" man="1"/>
    <brk id="1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UKUPNI</vt:lpstr>
      <vt:lpstr>'TROŠKOVNIK UKUPNI'!Podrucje_ispisa</vt:lpstr>
    </vt:vector>
  </TitlesOfParts>
  <Company>Fenix-GIU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2019-10-17T09:54:27Z</cp:lastPrinted>
  <dcterms:created xsi:type="dcterms:W3CDTF">2007-06-12T11:28:18Z</dcterms:created>
  <dcterms:modified xsi:type="dcterms:W3CDTF">2022-04-04T11:22:44Z</dcterms:modified>
</cp:coreProperties>
</file>